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4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umgcPr2uQHzmCerCu6kSPBiaUdMWZewRRQmQ54Apump</t>
        </is>
      </c>
      <c r="B2" t="inlineStr">
        <is>
          <t>Taylor</t>
        </is>
      </c>
      <c r="C2" t="n">
        <v>0</v>
      </c>
      <c r="D2" t="n">
        <v>172.75</v>
      </c>
      <c r="E2" t="n">
        <v>1.52</v>
      </c>
      <c r="F2" t="n">
        <v>113.86</v>
      </c>
      <c r="G2" t="n">
        <v>251.43</v>
      </c>
      <c r="H2" t="n">
        <v>14</v>
      </c>
      <c r="I2" t="n">
        <v>42</v>
      </c>
      <c r="J2" t="n">
        <v>-1</v>
      </c>
      <c r="K2" t="n">
        <v>-1</v>
      </c>
      <c r="L2">
        <f>HYPERLINK("https://www.defined.fi/sol/umgcPr2uQHzmCerCu6kSPBiaUdMWZewRRQmQ54Apump?maker=HuX2BHnVNRAUH2SQhhy8AxxbLfT1HM2UUKxABwhhQNSy","https://www.defined.fi/sol/umgcPr2uQHzmCerCu6kSPBiaUdMWZewRRQmQ54Apump?maker=HuX2BHnVNRAUH2SQhhy8AxxbLfT1HM2UUKxABwhhQNSy")</f>
        <v/>
      </c>
      <c r="M2">
        <f>HYPERLINK("https://dexscreener.com/solana/umgcPr2uQHzmCerCu6kSPBiaUdMWZewRRQmQ54Apump?maker=HuX2BHnVNRAUH2SQhhy8AxxbLfT1HM2UUKxABwhhQNSy","https://dexscreener.com/solana/umgcPr2uQHzmCerCu6kSPBiaUdMWZewRRQmQ54Apump?maker=HuX2BHnVNRAUH2SQhhy8AxxbLfT1HM2UUKxABwhhQNSy")</f>
        <v/>
      </c>
    </row>
    <row r="3">
      <c r="A3" t="inlineStr">
        <is>
          <t>3QiXih8yiduq6ESbVoLeBrNo4TsLBESpyMvbQxo67WXB</t>
        </is>
      </c>
      <c r="B3" t="inlineStr">
        <is>
          <t>USAGI</t>
        </is>
      </c>
      <c r="C3" t="n">
        <v>0</v>
      </c>
      <c r="D3" t="n">
        <v>0.024</v>
      </c>
      <c r="E3" t="n">
        <v>0.01</v>
      </c>
      <c r="F3" t="n">
        <v>1.93</v>
      </c>
      <c r="G3" t="n">
        <v>0.881</v>
      </c>
      <c r="H3" t="n">
        <v>3</v>
      </c>
      <c r="I3" t="n">
        <v>1</v>
      </c>
      <c r="J3" t="n">
        <v>-1</v>
      </c>
      <c r="K3" t="n">
        <v>-1</v>
      </c>
      <c r="L3">
        <f>HYPERLINK("https://www.defined.fi/sol/3QiXih8yiduq6ESbVoLeBrNo4TsLBESpyMvbQxo67WXB?maker=HuX2BHnVNRAUH2SQhhy8AxxbLfT1HM2UUKxABwhhQNSy","https://www.defined.fi/sol/3QiXih8yiduq6ESbVoLeBrNo4TsLBESpyMvbQxo67WXB?maker=HuX2BHnVNRAUH2SQhhy8AxxbLfT1HM2UUKxABwhhQNSy")</f>
        <v/>
      </c>
      <c r="M3">
        <f>HYPERLINK("https://dexscreener.com/solana/3QiXih8yiduq6ESbVoLeBrNo4TsLBESpyMvbQxo67WXB?maker=HuX2BHnVNRAUH2SQhhy8AxxbLfT1HM2UUKxABwhhQNSy","https://dexscreener.com/solana/3QiXih8yiduq6ESbVoLeBrNo4TsLBESpyMvbQxo67WXB?maker=HuX2BHnVNRAUH2SQhhy8AxxbLfT1HM2UUKxABwhhQNSy")</f>
        <v/>
      </c>
    </row>
    <row r="4">
      <c r="A4" t="inlineStr">
        <is>
          <t>8QLTsTnPN4XxTP4ZU7osE4j5XpTmJWRDNQmjLzncpump</t>
        </is>
      </c>
      <c r="B4" t="inlineStr">
        <is>
          <t>BURZEN</t>
        </is>
      </c>
      <c r="C4" t="n">
        <v>0</v>
      </c>
      <c r="D4" t="n">
        <v>-3.1</v>
      </c>
      <c r="E4" t="n">
        <v>-0.05</v>
      </c>
      <c r="F4" t="n">
        <v>60.12</v>
      </c>
      <c r="G4" t="n">
        <v>42.27</v>
      </c>
      <c r="H4" t="n">
        <v>14</v>
      </c>
      <c r="I4" t="n">
        <v>7</v>
      </c>
      <c r="J4" t="n">
        <v>-1</v>
      </c>
      <c r="K4" t="n">
        <v>-1</v>
      </c>
      <c r="L4">
        <f>HYPERLINK("https://www.defined.fi/sol/8QLTsTnPN4XxTP4ZU7osE4j5XpTmJWRDNQmjLzncpump?maker=HuX2BHnVNRAUH2SQhhy8AxxbLfT1HM2UUKxABwhhQNSy","https://www.defined.fi/sol/8QLTsTnPN4XxTP4ZU7osE4j5XpTmJWRDNQmjLzncpump?maker=HuX2BHnVNRAUH2SQhhy8AxxbLfT1HM2UUKxABwhhQNSy")</f>
        <v/>
      </c>
      <c r="M4">
        <f>HYPERLINK("https://dexscreener.com/solana/8QLTsTnPN4XxTP4ZU7osE4j5XpTmJWRDNQmjLzncpump?maker=HuX2BHnVNRAUH2SQhhy8AxxbLfT1HM2UUKxABwhhQNSy","https://dexscreener.com/solana/8QLTsTnPN4XxTP4ZU7osE4j5XpTmJWRDNQmjLzncpump?maker=HuX2BHnVNRAUH2SQhhy8AxxbLfT1HM2UUKxABwhhQNSy")</f>
        <v/>
      </c>
    </row>
    <row r="5">
      <c r="A5" t="inlineStr">
        <is>
          <t>A6J6iU22H4dzFsHiSRcPdwYCGtJLNFupDotwhKgfpump</t>
        </is>
      </c>
      <c r="B5" t="inlineStr">
        <is>
          <t>SONNET</t>
        </is>
      </c>
      <c r="C5" t="n">
        <v>0</v>
      </c>
      <c r="D5" t="n">
        <v>-1.43</v>
      </c>
      <c r="E5" t="n">
        <v>-0.48</v>
      </c>
      <c r="F5" t="n">
        <v>2.99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HYPERLINK("https://www.defined.fi/sol/A6J6iU22H4dzFsHiSRcPdwYCGtJLNFupDotwhKgfpump?maker=HuX2BHnVNRAUH2SQhhy8AxxbLfT1HM2UUKxABwhhQNSy","https://www.defined.fi/sol/A6J6iU22H4dzFsHiSRcPdwYCGtJLNFupDotwhKgfpump?maker=HuX2BHnVNRAUH2SQhhy8AxxbLfT1HM2UUKxABwhhQNSy")</f>
        <v/>
      </c>
      <c r="M5">
        <f>HYPERLINK("https://dexscreener.com/solana/A6J6iU22H4dzFsHiSRcPdwYCGtJLNFupDotwhKgfpump?maker=HuX2BHnVNRAUH2SQhhy8AxxbLfT1HM2UUKxABwhhQNSy","https://dexscreener.com/solana/A6J6iU22H4dzFsHiSRcPdwYCGtJLNFupDotwhKgfpump?maker=HuX2BHnVNRAUH2SQhhy8AxxbLfT1HM2UUKxABwhhQNSy")</f>
        <v/>
      </c>
    </row>
    <row r="6">
      <c r="A6" t="inlineStr">
        <is>
          <t>DHoadXCbf6TcadkcMGJ8kFRdDa2sXPQ1KrgodUDRpump</t>
        </is>
      </c>
      <c r="B6" t="inlineStr">
        <is>
          <t>CHIIKAWA</t>
        </is>
      </c>
      <c r="C6" t="n">
        <v>0</v>
      </c>
      <c r="D6" t="n">
        <v>0.207</v>
      </c>
      <c r="E6" t="n">
        <v>0.04</v>
      </c>
      <c r="F6" t="n">
        <v>3.8</v>
      </c>
      <c r="G6" t="n">
        <v>6.63</v>
      </c>
      <c r="H6" t="n">
        <v>4</v>
      </c>
      <c r="I6" t="n">
        <v>2</v>
      </c>
      <c r="J6" t="n">
        <v>-1</v>
      </c>
      <c r="K6" t="n">
        <v>-1</v>
      </c>
      <c r="L6">
        <f>HYPERLINK("https://www.defined.fi/sol/DHoadXCbf6TcadkcMGJ8kFRdDa2sXPQ1KrgodUDRpump?maker=HuX2BHnVNRAUH2SQhhy8AxxbLfT1HM2UUKxABwhhQNSy","https://www.defined.fi/sol/DHoadXCbf6TcadkcMGJ8kFRdDa2sXPQ1KrgodUDRpump?maker=HuX2BHnVNRAUH2SQhhy8AxxbLfT1HM2UUKxABwhhQNSy")</f>
        <v/>
      </c>
      <c r="M6">
        <f>HYPERLINK("https://dexscreener.com/solana/DHoadXCbf6TcadkcMGJ8kFRdDa2sXPQ1KrgodUDRpump?maker=HuX2BHnVNRAUH2SQhhy8AxxbLfT1HM2UUKxABwhhQNSy","https://dexscreener.com/solana/DHoadXCbf6TcadkcMGJ8kFRdDa2sXPQ1KrgodUDRpump?maker=HuX2BHnVNRAUH2SQhhy8AxxbLfT1HM2UUKxABwhhQNSy")</f>
        <v/>
      </c>
    </row>
    <row r="7">
      <c r="A7" t="inlineStr">
        <is>
          <t>66irswy3sn6ueuW48jW8PKp1iumqKrD6U7tgCfuywm4</t>
        </is>
      </c>
      <c r="B7" t="inlineStr">
        <is>
          <t>Leilan</t>
        </is>
      </c>
      <c r="C7" t="n">
        <v>0</v>
      </c>
      <c r="D7" t="n">
        <v>-11.16</v>
      </c>
      <c r="E7" t="n">
        <v>-0.6</v>
      </c>
      <c r="F7" t="n">
        <v>18.49</v>
      </c>
      <c r="G7" t="n">
        <v>2.96</v>
      </c>
      <c r="H7" t="n">
        <v>7</v>
      </c>
      <c r="I7" t="n">
        <v>1</v>
      </c>
      <c r="J7" t="n">
        <v>-1</v>
      </c>
      <c r="K7" t="n">
        <v>-1</v>
      </c>
      <c r="L7">
        <f>HYPERLINK("https://www.defined.fi/sol/66irswy3sn6ueuW48jW8PKp1iumqKrD6U7tgCfuywm4?maker=HuX2BHnVNRAUH2SQhhy8AxxbLfT1HM2UUKxABwhhQNSy","https://www.defined.fi/sol/66irswy3sn6ueuW48jW8PKp1iumqKrD6U7tgCfuywm4?maker=HuX2BHnVNRAUH2SQhhy8AxxbLfT1HM2UUKxABwhhQNSy")</f>
        <v/>
      </c>
      <c r="M7">
        <f>HYPERLINK("https://dexscreener.com/solana/66irswy3sn6ueuW48jW8PKp1iumqKrD6U7tgCfuywm4?maker=HuX2BHnVNRAUH2SQhhy8AxxbLfT1HM2UUKxABwhhQNSy","https://dexscreener.com/solana/66irswy3sn6ueuW48jW8PKp1iumqKrD6U7tgCfuywm4?maker=HuX2BHnVNRAUH2SQhhy8AxxbLfT1HM2UUKxABwhhQNSy")</f>
        <v/>
      </c>
    </row>
    <row r="8">
      <c r="A8" t="inlineStr">
        <is>
          <t>BBhmss7WDYaBud8PWyVAL2hEpgfLmxRczsRPNaNHpump</t>
        </is>
      </c>
      <c r="B8" t="inlineStr">
        <is>
          <t>HOPE</t>
        </is>
      </c>
      <c r="C8" t="n">
        <v>0</v>
      </c>
      <c r="D8" t="n">
        <v>0.844</v>
      </c>
      <c r="E8" t="n">
        <v>0.29</v>
      </c>
      <c r="F8" t="n">
        <v>2.94</v>
      </c>
      <c r="G8" t="n">
        <v>3.04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HYPERLINK("https://www.defined.fi/sol/BBhmss7WDYaBud8PWyVAL2hEpgfLmxRczsRPNaNHpump?maker=HuX2BHnVNRAUH2SQhhy8AxxbLfT1HM2UUKxABwhhQNSy","https://www.defined.fi/sol/BBhmss7WDYaBud8PWyVAL2hEpgfLmxRczsRPNaNHpump?maker=HuX2BHnVNRAUH2SQhhy8AxxbLfT1HM2UUKxABwhhQNSy")</f>
        <v/>
      </c>
      <c r="M8">
        <f>HYPERLINK("https://dexscreener.com/solana/BBhmss7WDYaBud8PWyVAL2hEpgfLmxRczsRPNaNHpump?maker=HuX2BHnVNRAUH2SQhhy8AxxbLfT1HM2UUKxABwhhQNSy","https://dexscreener.com/solana/BBhmss7WDYaBud8PWyVAL2hEpgfLmxRczsRPNaNHpump?maker=HuX2BHnVNRAUH2SQhhy8AxxbLfT1HM2UUKxABwhhQNSy")</f>
        <v/>
      </c>
    </row>
    <row r="9">
      <c r="A9" t="inlineStr">
        <is>
          <t>3bPyrKawuYdimKDDwGUpooTbqVzgTzK4fBzdrcxxpump</t>
        </is>
      </c>
      <c r="B9" t="inlineStr">
        <is>
          <t>unknown_3bPy</t>
        </is>
      </c>
      <c r="C9" t="n">
        <v>0</v>
      </c>
      <c r="D9" t="n">
        <v>0</v>
      </c>
      <c r="E9" t="n">
        <v>-1</v>
      </c>
      <c r="F9" t="n">
        <v>0.098</v>
      </c>
      <c r="G9" t="n">
        <v>0.098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HYPERLINK("https://www.defined.fi/sol/3bPyrKawuYdimKDDwGUpooTbqVzgTzK4fBzdrcxxpump?maker=HuX2BHnVNRAUH2SQhhy8AxxbLfT1HM2UUKxABwhhQNSy","https://www.defined.fi/sol/3bPyrKawuYdimKDDwGUpooTbqVzgTzK4fBzdrcxxpump?maker=HuX2BHnVNRAUH2SQhhy8AxxbLfT1HM2UUKxABwhhQNSy")</f>
        <v/>
      </c>
      <c r="M9">
        <f>HYPERLINK("https://dexscreener.com/solana/3bPyrKawuYdimKDDwGUpooTbqVzgTzK4fBzdrcxxpump?maker=HuX2BHnVNRAUH2SQhhy8AxxbLfT1HM2UUKxABwhhQNSy","https://dexscreener.com/solana/3bPyrKawuYdimKDDwGUpooTbqVzgTzK4fBzdrcxxpump?maker=HuX2BHnVNRAUH2SQhhy8AxxbLfT1HM2UUKxABwhhQNSy")</f>
        <v/>
      </c>
    </row>
    <row r="10">
      <c r="A10" t="inlineStr">
        <is>
          <t>A17gzfib2UaxteKXzMK37G4AtVqYKRqRLT54aDjYpump</t>
        </is>
      </c>
      <c r="B10" t="inlineStr">
        <is>
          <t>EREBUS</t>
        </is>
      </c>
      <c r="C10" t="n">
        <v>0</v>
      </c>
      <c r="D10" t="n">
        <v>35.73</v>
      </c>
      <c r="E10" t="n">
        <v>2.47</v>
      </c>
      <c r="F10" t="n">
        <v>14.47</v>
      </c>
      <c r="G10" t="n">
        <v>50.2</v>
      </c>
      <c r="H10" t="n">
        <v>5</v>
      </c>
      <c r="I10" t="n">
        <v>15</v>
      </c>
      <c r="J10" t="n">
        <v>-1</v>
      </c>
      <c r="K10" t="n">
        <v>-1</v>
      </c>
      <c r="L10">
        <f>HYPERLINK("https://www.defined.fi/sol/A17gzfib2UaxteKXzMK37G4AtVqYKRqRLT54aDjYpump?maker=HuX2BHnVNRAUH2SQhhy8AxxbLfT1HM2UUKxABwhhQNSy","https://www.defined.fi/sol/A17gzfib2UaxteKXzMK37G4AtVqYKRqRLT54aDjYpump?maker=HuX2BHnVNRAUH2SQhhy8AxxbLfT1HM2UUKxABwhhQNSy")</f>
        <v/>
      </c>
      <c r="M10">
        <f>HYPERLINK("https://dexscreener.com/solana/A17gzfib2UaxteKXzMK37G4AtVqYKRqRLT54aDjYpump?maker=HuX2BHnVNRAUH2SQhhy8AxxbLfT1HM2UUKxABwhhQNSy","https://dexscreener.com/solana/A17gzfib2UaxteKXzMK37G4AtVqYKRqRLT54aDjYpump?maker=HuX2BHnVNRAUH2SQhhy8AxxbLfT1HM2UUKxABwhhQNSy")</f>
        <v/>
      </c>
    </row>
    <row r="11">
      <c r="A11" t="inlineStr">
        <is>
          <t>BnyK5ccegzrpEcv9UH5GPF8fZwV865m33pGi2Uk7cXQ7</t>
        </is>
      </c>
      <c r="B11" t="inlineStr">
        <is>
          <t>moment</t>
        </is>
      </c>
      <c r="C11" t="n">
        <v>0</v>
      </c>
      <c r="D11" t="n">
        <v>-4.54</v>
      </c>
      <c r="E11" t="n">
        <v>-0.93</v>
      </c>
      <c r="F11" t="n">
        <v>4.91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HYPERLINK("https://www.defined.fi/sol/BnyK5ccegzrpEcv9UH5GPF8fZwV865m33pGi2Uk7cXQ7?maker=HuX2BHnVNRAUH2SQhhy8AxxbLfT1HM2UUKxABwhhQNSy","https://www.defined.fi/sol/BnyK5ccegzrpEcv9UH5GPF8fZwV865m33pGi2Uk7cXQ7?maker=HuX2BHnVNRAUH2SQhhy8AxxbLfT1HM2UUKxABwhhQNSy")</f>
        <v/>
      </c>
      <c r="M11">
        <f>HYPERLINK("https://dexscreener.com/solana/BnyK5ccegzrpEcv9UH5GPF8fZwV865m33pGi2Uk7cXQ7?maker=HuX2BHnVNRAUH2SQhhy8AxxbLfT1HM2UUKxABwhhQNSy","https://dexscreener.com/solana/BnyK5ccegzrpEcv9UH5GPF8fZwV865m33pGi2Uk7cXQ7?maker=HuX2BHnVNRAUH2SQhhy8AxxbLfT1HM2UUKxABwhhQNSy")</f>
        <v/>
      </c>
    </row>
    <row r="12">
      <c r="A12" t="inlineStr">
        <is>
          <t>4ytpWfVCpJ2nSjahbioPkejnLVBsc7FGZi2hCojppump</t>
        </is>
      </c>
      <c r="B12" t="inlineStr">
        <is>
          <t>MENA</t>
        </is>
      </c>
      <c r="C12" t="n">
        <v>0</v>
      </c>
      <c r="D12" t="n">
        <v>0.323</v>
      </c>
      <c r="E12" t="n">
        <v>0.11</v>
      </c>
      <c r="F12" t="n">
        <v>2.92</v>
      </c>
      <c r="G12" t="n">
        <v>2.96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HYPERLINK("https://www.defined.fi/sol/4ytpWfVCpJ2nSjahbioPkejnLVBsc7FGZi2hCojppump?maker=HuX2BHnVNRAUH2SQhhy8AxxbLfT1HM2UUKxABwhhQNSy","https://www.defined.fi/sol/4ytpWfVCpJ2nSjahbioPkejnLVBsc7FGZi2hCojppump?maker=HuX2BHnVNRAUH2SQhhy8AxxbLfT1HM2UUKxABwhhQNSy")</f>
        <v/>
      </c>
      <c r="M12">
        <f>HYPERLINK("https://dexscreener.com/solana/4ytpWfVCpJ2nSjahbioPkejnLVBsc7FGZi2hCojppump?maker=HuX2BHnVNRAUH2SQhhy8AxxbLfT1HM2UUKxABwhhQNSy","https://dexscreener.com/solana/4ytpWfVCpJ2nSjahbioPkejnLVBsc7FGZi2hCojppump?maker=HuX2BHnVNRAUH2SQhhy8AxxbLfT1HM2UUKxABwhhQNSy")</f>
        <v/>
      </c>
    </row>
    <row r="13">
      <c r="A13" t="inlineStr">
        <is>
          <t>DFPUf5bxpFMmLfghZfqynbdGnFAdeKtiUQgFuQJcpump</t>
        </is>
      </c>
      <c r="B13" t="inlineStr">
        <is>
          <t>MINDAR</t>
        </is>
      </c>
      <c r="C13" t="n">
        <v>0</v>
      </c>
      <c r="D13" t="n">
        <v>-0.884</v>
      </c>
      <c r="E13" t="n">
        <v>-0.91</v>
      </c>
      <c r="F13" t="n">
        <v>0.97</v>
      </c>
      <c r="G13" t="n">
        <v>0</v>
      </c>
      <c r="H13" t="n">
        <v>1</v>
      </c>
      <c r="I13" t="n">
        <v>0</v>
      </c>
      <c r="J13" t="n">
        <v>-1</v>
      </c>
      <c r="K13" t="n">
        <v>-1</v>
      </c>
      <c r="L13">
        <f>HYPERLINK("https://www.defined.fi/sol/DFPUf5bxpFMmLfghZfqynbdGnFAdeKtiUQgFuQJcpump?maker=HuX2BHnVNRAUH2SQhhy8AxxbLfT1HM2UUKxABwhhQNSy","https://www.defined.fi/sol/DFPUf5bxpFMmLfghZfqynbdGnFAdeKtiUQgFuQJcpump?maker=HuX2BHnVNRAUH2SQhhy8AxxbLfT1HM2UUKxABwhhQNSy")</f>
        <v/>
      </c>
      <c r="M13">
        <f>HYPERLINK("https://dexscreener.com/solana/DFPUf5bxpFMmLfghZfqynbdGnFAdeKtiUQgFuQJcpump?maker=HuX2BHnVNRAUH2SQhhy8AxxbLfT1HM2UUKxABwhhQNSy","https://dexscreener.com/solana/DFPUf5bxpFMmLfghZfqynbdGnFAdeKtiUQgFuQJcpump?maker=HuX2BHnVNRAUH2SQhhy8AxxbLfT1HM2UUKxABwhhQNSy")</f>
        <v/>
      </c>
    </row>
    <row r="14">
      <c r="A14" t="inlineStr">
        <is>
          <t>NmpfpJ7s7UBA4dLbrHVe8utkZqGjCEf2w552uZ5pump</t>
        </is>
      </c>
      <c r="B14" t="inlineStr">
        <is>
          <t>AUTER</t>
        </is>
      </c>
      <c r="C14" t="n">
        <v>0</v>
      </c>
      <c r="D14" t="n">
        <v>0.057</v>
      </c>
      <c r="E14" t="n">
        <v>0.06</v>
      </c>
      <c r="F14" t="n">
        <v>0.972</v>
      </c>
      <c r="G14" t="n">
        <v>0.982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HYPERLINK("https://www.defined.fi/sol/NmpfpJ7s7UBA4dLbrHVe8utkZqGjCEf2w552uZ5pump?maker=HuX2BHnVNRAUH2SQhhy8AxxbLfT1HM2UUKxABwhhQNSy","https://www.defined.fi/sol/NmpfpJ7s7UBA4dLbrHVe8utkZqGjCEf2w552uZ5pump?maker=HuX2BHnVNRAUH2SQhhy8AxxbLfT1HM2UUKxABwhhQNSy")</f>
        <v/>
      </c>
      <c r="M14">
        <f>HYPERLINK("https://dexscreener.com/solana/NmpfpJ7s7UBA4dLbrHVe8utkZqGjCEf2w552uZ5pump?maker=HuX2BHnVNRAUH2SQhhy8AxxbLfT1HM2UUKxABwhhQNSy","https://dexscreener.com/solana/NmpfpJ7s7UBA4dLbrHVe8utkZqGjCEf2w552uZ5pump?maker=HuX2BHnVNRAUH2SQhhy8AxxbLfT1HM2UUKxABwhhQNSy")</f>
        <v/>
      </c>
    </row>
    <row r="15">
      <c r="A15" t="inlineStr">
        <is>
          <t>8KBHg5PPWgXCrpoz9kEpLGM9En1CPz5si3nu2xyGpump</t>
        </is>
      </c>
      <c r="B15" t="inlineStr">
        <is>
          <t>GPT-3</t>
        </is>
      </c>
      <c r="C15" t="n">
        <v>0</v>
      </c>
      <c r="D15" t="n">
        <v>-2.53</v>
      </c>
      <c r="E15" t="n">
        <v>-1</v>
      </c>
      <c r="F15" t="n">
        <v>3.06</v>
      </c>
      <c r="G15" t="n">
        <v>0.531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HYPERLINK("https://www.defined.fi/sol/8KBHg5PPWgXCrpoz9kEpLGM9En1CPz5si3nu2xyGpump?maker=HuX2BHnVNRAUH2SQhhy8AxxbLfT1HM2UUKxABwhhQNSy","https://www.defined.fi/sol/8KBHg5PPWgXCrpoz9kEpLGM9En1CPz5si3nu2xyGpump?maker=HuX2BHnVNRAUH2SQhhy8AxxbLfT1HM2UUKxABwhhQNSy")</f>
        <v/>
      </c>
      <c r="M15">
        <f>HYPERLINK("https://dexscreener.com/solana/8KBHg5PPWgXCrpoz9kEpLGM9En1CPz5si3nu2xyGpump?maker=HuX2BHnVNRAUH2SQhhy8AxxbLfT1HM2UUKxABwhhQNSy","https://dexscreener.com/solana/8KBHg5PPWgXCrpoz9kEpLGM9En1CPz5si3nu2xyGpump?maker=HuX2BHnVNRAUH2SQhhy8AxxbLfT1HM2UUKxABwhhQNSy")</f>
        <v/>
      </c>
    </row>
    <row r="16">
      <c r="A16" t="inlineStr">
        <is>
          <t>FCGDDio5DuhujHcRQCDbXHnrcSA4pUGg2haNt7S2pump</t>
        </is>
      </c>
      <c r="B16" t="inlineStr">
        <is>
          <t>AirheadFun</t>
        </is>
      </c>
      <c r="C16" t="n">
        <v>0</v>
      </c>
      <c r="D16" t="n">
        <v>-3.62</v>
      </c>
      <c r="E16" t="n">
        <v>-0.62</v>
      </c>
      <c r="F16" t="n">
        <v>5.83</v>
      </c>
      <c r="G16" t="n">
        <v>0</v>
      </c>
      <c r="H16" t="n">
        <v>4</v>
      </c>
      <c r="I16" t="n">
        <v>0</v>
      </c>
      <c r="J16" t="n">
        <v>-1</v>
      </c>
      <c r="K16" t="n">
        <v>-1</v>
      </c>
      <c r="L16">
        <f>HYPERLINK("https://www.defined.fi/sol/FCGDDio5DuhujHcRQCDbXHnrcSA4pUGg2haNt7S2pump?maker=HuX2BHnVNRAUH2SQhhy8AxxbLfT1HM2UUKxABwhhQNSy","https://www.defined.fi/sol/FCGDDio5DuhujHcRQCDbXHnrcSA4pUGg2haNt7S2pump?maker=HuX2BHnVNRAUH2SQhhy8AxxbLfT1HM2UUKxABwhhQNSy")</f>
        <v/>
      </c>
      <c r="M16">
        <f>HYPERLINK("https://dexscreener.com/solana/FCGDDio5DuhujHcRQCDbXHnrcSA4pUGg2haNt7S2pump?maker=HuX2BHnVNRAUH2SQhhy8AxxbLfT1HM2UUKxABwhhQNSy","https://dexscreener.com/solana/FCGDDio5DuhujHcRQCDbXHnrcSA4pUGg2haNt7S2pump?maker=HuX2BHnVNRAUH2SQhhy8AxxbLfT1HM2UUKxABwhhQNSy")</f>
        <v/>
      </c>
    </row>
    <row r="17">
      <c r="A17" t="inlineStr">
        <is>
          <t>AgHg9Q1s9aUhU7YNMH7c5pvCghFVSFcnCEJ4ePKjrDZg</t>
        </is>
      </c>
      <c r="B17" t="inlineStr">
        <is>
          <t>Thebes</t>
        </is>
      </c>
      <c r="C17" t="n">
        <v>1</v>
      </c>
      <c r="D17" t="n">
        <v>3.48</v>
      </c>
      <c r="E17" t="n">
        <v>3.58</v>
      </c>
      <c r="F17" t="n">
        <v>0.971</v>
      </c>
      <c r="G17" t="n">
        <v>4.45</v>
      </c>
      <c r="H17" t="n">
        <v>1</v>
      </c>
      <c r="I17" t="n">
        <v>2</v>
      </c>
      <c r="J17" t="n">
        <v>-1</v>
      </c>
      <c r="K17" t="n">
        <v>-1</v>
      </c>
      <c r="L17">
        <f>HYPERLINK("https://www.defined.fi/sol/AgHg9Q1s9aUhU7YNMH7c5pvCghFVSFcnCEJ4ePKjrDZg?maker=HuX2BHnVNRAUH2SQhhy8AxxbLfT1HM2UUKxABwhhQNSy","https://www.defined.fi/sol/AgHg9Q1s9aUhU7YNMH7c5pvCghFVSFcnCEJ4ePKjrDZg?maker=HuX2BHnVNRAUH2SQhhy8AxxbLfT1HM2UUKxABwhhQNSy")</f>
        <v/>
      </c>
      <c r="M17">
        <f>HYPERLINK("https://dexscreener.com/solana/AgHg9Q1s9aUhU7YNMH7c5pvCghFVSFcnCEJ4ePKjrDZg?maker=HuX2BHnVNRAUH2SQhhy8AxxbLfT1HM2UUKxABwhhQNSy","https://dexscreener.com/solana/AgHg9Q1s9aUhU7YNMH7c5pvCghFVSFcnCEJ4ePKjrDZg?maker=HuX2BHnVNRAUH2SQhhy8AxxbLfT1HM2UUKxABwhhQNSy")</f>
        <v/>
      </c>
    </row>
    <row r="18">
      <c r="A18" t="inlineStr">
        <is>
          <t>ETZDTrZp1tWSTPHf22cyUXiv5xGzXuBFEwJAsE8ypump</t>
        </is>
      </c>
      <c r="B18" t="inlineStr">
        <is>
          <t>xcog</t>
        </is>
      </c>
      <c r="C18" t="n">
        <v>1</v>
      </c>
      <c r="D18" t="n">
        <v>34.09</v>
      </c>
      <c r="E18" t="n">
        <v>2.21</v>
      </c>
      <c r="F18" t="n">
        <v>15.46</v>
      </c>
      <c r="G18" t="n">
        <v>49.48</v>
      </c>
      <c r="H18" t="n">
        <v>3</v>
      </c>
      <c r="I18" t="n">
        <v>7</v>
      </c>
      <c r="J18" t="n">
        <v>-1</v>
      </c>
      <c r="K18" t="n">
        <v>-1</v>
      </c>
      <c r="L18">
        <f>HYPERLINK("https://www.defined.fi/sol/ETZDTrZp1tWSTPHf22cyUXiv5xGzXuBFEwJAsE8ypump?maker=HuX2BHnVNRAUH2SQhhy8AxxbLfT1HM2UUKxABwhhQNSy","https://www.defined.fi/sol/ETZDTrZp1tWSTPHf22cyUXiv5xGzXuBFEwJAsE8ypump?maker=HuX2BHnVNRAUH2SQhhy8AxxbLfT1HM2UUKxABwhhQNSy")</f>
        <v/>
      </c>
      <c r="M18">
        <f>HYPERLINK("https://dexscreener.com/solana/ETZDTrZp1tWSTPHf22cyUXiv5xGzXuBFEwJAsE8ypump?maker=HuX2BHnVNRAUH2SQhhy8AxxbLfT1HM2UUKxABwhhQNSy","https://dexscreener.com/solana/ETZDTrZp1tWSTPHf22cyUXiv5xGzXuBFEwJAsE8ypump?maker=HuX2BHnVNRAUH2SQhhy8AxxbLfT1HM2UUKxABwhhQNSy")</f>
        <v/>
      </c>
    </row>
    <row r="19">
      <c r="A19" t="inlineStr">
        <is>
          <t>GMNDxoWKwjvYvRzznkVjd9KaJ6UAX48JwJmXvcNypump</t>
        </is>
      </c>
      <c r="B19" t="inlineStr">
        <is>
          <t>numogram</t>
        </is>
      </c>
      <c r="C19" t="n">
        <v>1</v>
      </c>
      <c r="D19" t="n">
        <v>1.21</v>
      </c>
      <c r="E19" t="n">
        <v>1.25</v>
      </c>
      <c r="F19" t="n">
        <v>0.966</v>
      </c>
      <c r="G19" t="n">
        <v>1.09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HYPERLINK("https://www.defined.fi/sol/GMNDxoWKwjvYvRzznkVjd9KaJ6UAX48JwJmXvcNypump?maker=HuX2BHnVNRAUH2SQhhy8AxxbLfT1HM2UUKxABwhhQNSy","https://www.defined.fi/sol/GMNDxoWKwjvYvRzznkVjd9KaJ6UAX48JwJmXvcNypump?maker=HuX2BHnVNRAUH2SQhhy8AxxbLfT1HM2UUKxABwhhQNSy")</f>
        <v/>
      </c>
      <c r="M19">
        <f>HYPERLINK("https://dexscreener.com/solana/GMNDxoWKwjvYvRzznkVjd9KaJ6UAX48JwJmXvcNypump?maker=HuX2BHnVNRAUH2SQhhy8AxxbLfT1HM2UUKxABwhhQNSy","https://dexscreener.com/solana/GMNDxoWKwjvYvRzznkVjd9KaJ6UAX48JwJmXvcNypump?maker=HuX2BHnVNRAUH2SQhhy8AxxbLfT1HM2UUKxABwhhQNSy")</f>
        <v/>
      </c>
    </row>
    <row r="20">
      <c r="A20" t="inlineStr">
        <is>
          <t>HuiVprCHCucHUb5bX6EXFJd7wuwvdASFzzge4ahXpump</t>
        </is>
      </c>
      <c r="B20" t="inlineStr">
        <is>
          <t>Tilly</t>
        </is>
      </c>
      <c r="C20" t="n">
        <v>1</v>
      </c>
      <c r="D20" t="n">
        <v>-2.39</v>
      </c>
      <c r="E20" t="n">
        <v>-0.41</v>
      </c>
      <c r="F20" t="n">
        <v>5.82</v>
      </c>
      <c r="G20" t="n">
        <v>0</v>
      </c>
      <c r="H20" t="n">
        <v>2</v>
      </c>
      <c r="I20" t="n">
        <v>0</v>
      </c>
      <c r="J20" t="n">
        <v>-1</v>
      </c>
      <c r="K20" t="n">
        <v>-1</v>
      </c>
      <c r="L20">
        <f>HYPERLINK("https://www.defined.fi/sol/HuiVprCHCucHUb5bX6EXFJd7wuwvdASFzzge4ahXpump?maker=HuX2BHnVNRAUH2SQhhy8AxxbLfT1HM2UUKxABwhhQNSy","https://www.defined.fi/sol/HuiVprCHCucHUb5bX6EXFJd7wuwvdASFzzge4ahXpump?maker=HuX2BHnVNRAUH2SQhhy8AxxbLfT1HM2UUKxABwhhQNSy")</f>
        <v/>
      </c>
      <c r="M20">
        <f>HYPERLINK("https://dexscreener.com/solana/HuiVprCHCucHUb5bX6EXFJd7wuwvdASFzzge4ahXpump?maker=HuX2BHnVNRAUH2SQhhy8AxxbLfT1HM2UUKxABwhhQNSy","https://dexscreener.com/solana/HuiVprCHCucHUb5bX6EXFJd7wuwvdASFzzge4ahXpump?maker=HuX2BHnVNRAUH2SQhhy8AxxbLfT1HM2UUKxABwhhQNSy")</f>
        <v/>
      </c>
    </row>
    <row r="21">
      <c r="A21" t="inlineStr">
        <is>
          <t>HtCqD3o5aF1RXcyGi6AW11PoB3bZmFdA8kvVyhJrpump</t>
        </is>
      </c>
      <c r="B21" t="inlineStr">
        <is>
          <t>GMika</t>
        </is>
      </c>
      <c r="C21" t="n">
        <v>1</v>
      </c>
      <c r="D21" t="n">
        <v>1.28</v>
      </c>
      <c r="E21" t="n">
        <v>0.1</v>
      </c>
      <c r="F21" t="n">
        <v>13.36</v>
      </c>
      <c r="G21" t="n">
        <v>13.27</v>
      </c>
      <c r="H21" t="n">
        <v>5</v>
      </c>
      <c r="I21" t="n">
        <v>3</v>
      </c>
      <c r="J21" t="n">
        <v>-1</v>
      </c>
      <c r="K21" t="n">
        <v>-1</v>
      </c>
      <c r="L21">
        <f>HYPERLINK("https://www.defined.fi/sol/HtCqD3o5aF1RXcyGi6AW11PoB3bZmFdA8kvVyhJrpump?maker=HuX2BHnVNRAUH2SQhhy8AxxbLfT1HM2UUKxABwhhQNSy","https://www.defined.fi/sol/HtCqD3o5aF1RXcyGi6AW11PoB3bZmFdA8kvVyhJrpump?maker=HuX2BHnVNRAUH2SQhhy8AxxbLfT1HM2UUKxABwhhQNSy")</f>
        <v/>
      </c>
      <c r="M21">
        <f>HYPERLINK("https://dexscreener.com/solana/HtCqD3o5aF1RXcyGi6AW11PoB3bZmFdA8kvVyhJrpump?maker=HuX2BHnVNRAUH2SQhhy8AxxbLfT1HM2UUKxABwhhQNSy","https://dexscreener.com/solana/HtCqD3o5aF1RXcyGi6AW11PoB3bZmFdA8kvVyhJrpump?maker=HuX2BHnVNRAUH2SQhhy8AxxbLfT1HM2UUKxABwhhQNSy")</f>
        <v/>
      </c>
    </row>
    <row r="22">
      <c r="A22" t="inlineStr">
        <is>
          <t>9qriMjPPAJTMCtfQnz7Mo9BsV2jAWTr2ff7yc3JWpump</t>
        </is>
      </c>
      <c r="B22" t="inlineStr">
        <is>
          <t>unknown_9qri</t>
        </is>
      </c>
      <c r="C22" t="n">
        <v>1</v>
      </c>
      <c r="D22" t="n">
        <v>-3.56</v>
      </c>
      <c r="E22" t="n">
        <v>-0.73</v>
      </c>
      <c r="F22" t="n">
        <v>4.84</v>
      </c>
      <c r="G22" t="n">
        <v>0</v>
      </c>
      <c r="H22" t="n">
        <v>1</v>
      </c>
      <c r="I22" t="n">
        <v>0</v>
      </c>
      <c r="J22" t="n">
        <v>-1</v>
      </c>
      <c r="K22" t="n">
        <v>-1</v>
      </c>
      <c r="L22">
        <f>HYPERLINK("https://www.defined.fi/sol/9qriMjPPAJTMCtfQnz7Mo9BsV2jAWTr2ff7yc3JWpump?maker=HuX2BHnVNRAUH2SQhhy8AxxbLfT1HM2UUKxABwhhQNSy","https://www.defined.fi/sol/9qriMjPPAJTMCtfQnz7Mo9BsV2jAWTr2ff7yc3JWpump?maker=HuX2BHnVNRAUH2SQhhy8AxxbLfT1HM2UUKxABwhhQNSy")</f>
        <v/>
      </c>
      <c r="M22">
        <f>HYPERLINK("https://dexscreener.com/solana/9qriMjPPAJTMCtfQnz7Mo9BsV2jAWTr2ff7yc3JWpump?maker=HuX2BHnVNRAUH2SQhhy8AxxbLfT1HM2UUKxABwhhQNSy","https://dexscreener.com/solana/9qriMjPPAJTMCtfQnz7Mo9BsV2jAWTr2ff7yc3JWpump?maker=HuX2BHnVNRAUH2SQhhy8AxxbLfT1HM2UUKxABwhhQNSy")</f>
        <v/>
      </c>
    </row>
    <row r="23">
      <c r="A23" t="inlineStr">
        <is>
          <t>J5tXLKfpQtGwtpkUfgghmtvfMbcAairCXR8KuDhipump</t>
        </is>
      </c>
      <c r="B23" t="inlineStr">
        <is>
          <t>BabyChad</t>
        </is>
      </c>
      <c r="C23" t="n">
        <v>1</v>
      </c>
      <c r="D23" t="n">
        <v>-0.924</v>
      </c>
      <c r="E23" t="n">
        <v>-0.07000000000000001</v>
      </c>
      <c r="F23" t="n">
        <v>12.62</v>
      </c>
      <c r="G23" t="n">
        <v>11.52</v>
      </c>
      <c r="H23" t="n">
        <v>2</v>
      </c>
      <c r="I23" t="n">
        <v>2</v>
      </c>
      <c r="J23" t="n">
        <v>-1</v>
      </c>
      <c r="K23" t="n">
        <v>-1</v>
      </c>
      <c r="L23">
        <f>HYPERLINK("https://www.defined.fi/sol/J5tXLKfpQtGwtpkUfgghmtvfMbcAairCXR8KuDhipump?maker=HuX2BHnVNRAUH2SQhhy8AxxbLfT1HM2UUKxABwhhQNSy","https://www.defined.fi/sol/J5tXLKfpQtGwtpkUfgghmtvfMbcAairCXR8KuDhipump?maker=HuX2BHnVNRAUH2SQhhy8AxxbLfT1HM2UUKxABwhhQNSy")</f>
        <v/>
      </c>
      <c r="M23">
        <f>HYPERLINK("https://dexscreener.com/solana/J5tXLKfpQtGwtpkUfgghmtvfMbcAairCXR8KuDhipump?maker=HuX2BHnVNRAUH2SQhhy8AxxbLfT1HM2UUKxABwhhQNSy","https://dexscreener.com/solana/J5tXLKfpQtGwtpkUfgghmtvfMbcAairCXR8KuDhipump?maker=HuX2BHnVNRAUH2SQhhy8AxxbLfT1HM2UUKxABwhhQNSy")</f>
        <v/>
      </c>
    </row>
    <row r="24">
      <c r="A24" t="inlineStr">
        <is>
          <t>B9AFujzySVQ4Xz1cTA89f1k94utp9v3BYME2B3rpump</t>
        </is>
      </c>
      <c r="B24" t="inlineStr">
        <is>
          <t>MONGO</t>
        </is>
      </c>
      <c r="C24" t="n">
        <v>1</v>
      </c>
      <c r="D24" t="n">
        <v>-0.8090000000000001</v>
      </c>
      <c r="E24" t="n">
        <v>-0.83</v>
      </c>
      <c r="F24" t="n">
        <v>0.971</v>
      </c>
      <c r="G24" t="n">
        <v>0</v>
      </c>
      <c r="H24" t="n">
        <v>1</v>
      </c>
      <c r="I24" t="n">
        <v>0</v>
      </c>
      <c r="J24" t="n">
        <v>-1</v>
      </c>
      <c r="K24" t="n">
        <v>-1</v>
      </c>
      <c r="L24">
        <f>HYPERLINK("https://www.defined.fi/sol/B9AFujzySVQ4Xz1cTA89f1k94utp9v3BYME2B3rpump?maker=HuX2BHnVNRAUH2SQhhy8AxxbLfT1HM2UUKxABwhhQNSy","https://www.defined.fi/sol/B9AFujzySVQ4Xz1cTA89f1k94utp9v3BYME2B3rpump?maker=HuX2BHnVNRAUH2SQhhy8AxxbLfT1HM2UUKxABwhhQNSy")</f>
        <v/>
      </c>
      <c r="M24">
        <f>HYPERLINK("https://dexscreener.com/solana/B9AFujzySVQ4Xz1cTA89f1k94utp9v3BYME2B3rpump?maker=HuX2BHnVNRAUH2SQhhy8AxxbLfT1HM2UUKxABwhhQNSy","https://dexscreener.com/solana/B9AFujzySVQ4Xz1cTA89f1k94utp9v3BYME2B3rpump?maker=HuX2BHnVNRAUH2SQhhy8AxxbLfT1HM2UUKxABwhhQNSy")</f>
        <v/>
      </c>
    </row>
    <row r="25">
      <c r="A25" t="inlineStr">
        <is>
          <t>GegBq6qGirNSVPbDcHNbG89xUcFTqNDwfSKt85T8pump</t>
        </is>
      </c>
      <c r="B25" t="inlineStr">
        <is>
          <t>megs</t>
        </is>
      </c>
      <c r="C25" t="n">
        <v>1</v>
      </c>
      <c r="D25" t="n">
        <v>-2.61</v>
      </c>
      <c r="E25" t="n">
        <v>-0.05</v>
      </c>
      <c r="F25" t="n">
        <v>55.87</v>
      </c>
      <c r="G25" t="n">
        <v>50.33</v>
      </c>
      <c r="H25" t="n">
        <v>15</v>
      </c>
      <c r="I25" t="n">
        <v>8</v>
      </c>
      <c r="J25" t="n">
        <v>-1</v>
      </c>
      <c r="K25" t="n">
        <v>-1</v>
      </c>
      <c r="L25">
        <f>HYPERLINK("https://www.defined.fi/sol/GegBq6qGirNSVPbDcHNbG89xUcFTqNDwfSKt85T8pump?maker=HuX2BHnVNRAUH2SQhhy8AxxbLfT1HM2UUKxABwhhQNSy","https://www.defined.fi/sol/GegBq6qGirNSVPbDcHNbG89xUcFTqNDwfSKt85T8pump?maker=HuX2BHnVNRAUH2SQhhy8AxxbLfT1HM2UUKxABwhhQNSy")</f>
        <v/>
      </c>
      <c r="M25">
        <f>HYPERLINK("https://dexscreener.com/solana/GegBq6qGirNSVPbDcHNbG89xUcFTqNDwfSKt85T8pump?maker=HuX2BHnVNRAUH2SQhhy8AxxbLfT1HM2UUKxABwhhQNSy","https://dexscreener.com/solana/GegBq6qGirNSVPbDcHNbG89xUcFTqNDwfSKt85T8pump?maker=HuX2BHnVNRAUH2SQhhy8AxxbLfT1HM2UUKxABwhhQNSy")</f>
        <v/>
      </c>
    </row>
    <row r="26">
      <c r="A26" t="inlineStr">
        <is>
          <t>9iq6E6AQMGUZNkm9vgNts63WYcxrAbug9tWzS5t7pump</t>
        </is>
      </c>
      <c r="B26" t="inlineStr">
        <is>
          <t>Catnilla</t>
        </is>
      </c>
      <c r="C26" t="n">
        <v>1</v>
      </c>
      <c r="D26" t="n">
        <v>-0.058</v>
      </c>
      <c r="E26" t="n">
        <v>-1</v>
      </c>
      <c r="F26" t="n">
        <v>0.1</v>
      </c>
      <c r="G26" t="n">
        <v>0.042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HYPERLINK("https://www.defined.fi/sol/9iq6E6AQMGUZNkm9vgNts63WYcxrAbug9tWzS5t7pump?maker=HuX2BHnVNRAUH2SQhhy8AxxbLfT1HM2UUKxABwhhQNSy","https://www.defined.fi/sol/9iq6E6AQMGUZNkm9vgNts63WYcxrAbug9tWzS5t7pump?maker=HuX2BHnVNRAUH2SQhhy8AxxbLfT1HM2UUKxABwhhQNSy")</f>
        <v/>
      </c>
      <c r="M26">
        <f>HYPERLINK("https://dexscreener.com/solana/9iq6E6AQMGUZNkm9vgNts63WYcxrAbug9tWzS5t7pump?maker=HuX2BHnVNRAUH2SQhhy8AxxbLfT1HM2UUKxABwhhQNSy","https://dexscreener.com/solana/9iq6E6AQMGUZNkm9vgNts63WYcxrAbug9tWzS5t7pump?maker=HuX2BHnVNRAUH2SQhhy8AxxbLfT1HM2UUKxABwhhQNSy")</f>
        <v/>
      </c>
    </row>
    <row r="27">
      <c r="A27" t="inlineStr">
        <is>
          <t>AfR8kzgJwJKtZB4A6JzaVa1bmfbQfXE4JJie1aejpump</t>
        </is>
      </c>
      <c r="B27" t="inlineStr">
        <is>
          <t>daemonism</t>
        </is>
      </c>
      <c r="C27" t="n">
        <v>1</v>
      </c>
      <c r="D27" t="n">
        <v>-3.23</v>
      </c>
      <c r="E27" t="n">
        <v>-0.42</v>
      </c>
      <c r="F27" t="n">
        <v>7.74</v>
      </c>
      <c r="G27" t="n">
        <v>3.98</v>
      </c>
      <c r="H27" t="n">
        <v>3</v>
      </c>
      <c r="I27" t="n">
        <v>2</v>
      </c>
      <c r="J27" t="n">
        <v>-1</v>
      </c>
      <c r="K27" t="n">
        <v>-1</v>
      </c>
      <c r="L27">
        <f>HYPERLINK("https://www.defined.fi/sol/AfR8kzgJwJKtZB4A6JzaVa1bmfbQfXE4JJie1aejpump?maker=HuX2BHnVNRAUH2SQhhy8AxxbLfT1HM2UUKxABwhhQNSy","https://www.defined.fi/sol/AfR8kzgJwJKtZB4A6JzaVa1bmfbQfXE4JJie1aejpump?maker=HuX2BHnVNRAUH2SQhhy8AxxbLfT1HM2UUKxABwhhQNSy")</f>
        <v/>
      </c>
      <c r="M27">
        <f>HYPERLINK("https://dexscreener.com/solana/AfR8kzgJwJKtZB4A6JzaVa1bmfbQfXE4JJie1aejpump?maker=HuX2BHnVNRAUH2SQhhy8AxxbLfT1HM2UUKxABwhhQNSy","https://dexscreener.com/solana/AfR8kzgJwJKtZB4A6JzaVa1bmfbQfXE4JJie1aejpump?maker=HuX2BHnVNRAUH2SQhhy8AxxbLfT1HM2UUKxABwhhQNSy")</f>
        <v/>
      </c>
    </row>
    <row r="28">
      <c r="A28" t="inlineStr">
        <is>
          <t>J8KoJi7LFNdJiGt8qavfpu2R5jXfiZxeKukhHGXgpump</t>
        </is>
      </c>
      <c r="B28" t="inlineStr">
        <is>
          <t>kache</t>
        </is>
      </c>
      <c r="C28" t="n">
        <v>1</v>
      </c>
      <c r="D28" t="n">
        <v>-2.81</v>
      </c>
      <c r="E28" t="n">
        <v>-0.96</v>
      </c>
      <c r="F28" t="n">
        <v>2.92</v>
      </c>
      <c r="G28" t="n">
        <v>0</v>
      </c>
      <c r="H28" t="n">
        <v>1</v>
      </c>
      <c r="I28" t="n">
        <v>0</v>
      </c>
      <c r="J28" t="n">
        <v>-1</v>
      </c>
      <c r="K28" t="n">
        <v>-1</v>
      </c>
      <c r="L28">
        <f>HYPERLINK("https://www.defined.fi/sol/J8KoJi7LFNdJiGt8qavfpu2R5jXfiZxeKukhHGXgpump?maker=HuX2BHnVNRAUH2SQhhy8AxxbLfT1HM2UUKxABwhhQNSy","https://www.defined.fi/sol/J8KoJi7LFNdJiGt8qavfpu2R5jXfiZxeKukhHGXgpump?maker=HuX2BHnVNRAUH2SQhhy8AxxbLfT1HM2UUKxABwhhQNSy")</f>
        <v/>
      </c>
      <c r="M28">
        <f>HYPERLINK("https://dexscreener.com/solana/J8KoJi7LFNdJiGt8qavfpu2R5jXfiZxeKukhHGXgpump?maker=HuX2BHnVNRAUH2SQhhy8AxxbLfT1HM2UUKxABwhhQNSy","https://dexscreener.com/solana/J8KoJi7LFNdJiGt8qavfpu2R5jXfiZxeKukhHGXgpump?maker=HuX2BHnVNRAUH2SQhhy8AxxbLfT1HM2UUKxABwhhQNSy")</f>
        <v/>
      </c>
    </row>
    <row r="29">
      <c r="A29" t="inlineStr">
        <is>
          <t>CekE2jcGFDMGtYXhAikas1nfWeYuSP1FgHepuh1epump</t>
        </is>
      </c>
      <c r="B29" t="inlineStr">
        <is>
          <t>$BORG</t>
        </is>
      </c>
      <c r="C29" t="n">
        <v>1</v>
      </c>
      <c r="D29" t="n">
        <v>4.24</v>
      </c>
      <c r="E29" t="n">
        <v>0.88</v>
      </c>
      <c r="F29" t="n">
        <v>4.83</v>
      </c>
      <c r="G29" t="n">
        <v>8.84</v>
      </c>
      <c r="H29" t="n">
        <v>5</v>
      </c>
      <c r="I29" t="n">
        <v>5</v>
      </c>
      <c r="J29" t="n">
        <v>-1</v>
      </c>
      <c r="K29" t="n">
        <v>-1</v>
      </c>
      <c r="L29">
        <f>HYPERLINK("https://www.defined.fi/sol/CekE2jcGFDMGtYXhAikas1nfWeYuSP1FgHepuh1epump?maker=HuX2BHnVNRAUH2SQhhy8AxxbLfT1HM2UUKxABwhhQNSy","https://www.defined.fi/sol/CekE2jcGFDMGtYXhAikas1nfWeYuSP1FgHepuh1epump?maker=HuX2BHnVNRAUH2SQhhy8AxxbLfT1HM2UUKxABwhhQNSy")</f>
        <v/>
      </c>
      <c r="M29">
        <f>HYPERLINK("https://dexscreener.com/solana/CekE2jcGFDMGtYXhAikas1nfWeYuSP1FgHepuh1epump?maker=HuX2BHnVNRAUH2SQhhy8AxxbLfT1HM2UUKxABwhhQNSy","https://dexscreener.com/solana/CekE2jcGFDMGtYXhAikas1nfWeYuSP1FgHepuh1epump?maker=HuX2BHnVNRAUH2SQhhy8AxxbLfT1HM2UUKxABwhhQNSy")</f>
        <v/>
      </c>
    </row>
    <row r="30">
      <c r="A30" t="inlineStr">
        <is>
          <t>5VUgYkZxBRt3ZQb2PK1c1h8WvmCJ6h3DVFdsSYvpVyzd</t>
        </is>
      </c>
      <c r="B30" t="inlineStr">
        <is>
          <t>KIBSHI</t>
        </is>
      </c>
      <c r="C30" t="n">
        <v>1</v>
      </c>
      <c r="D30" t="n">
        <v>-0.896</v>
      </c>
      <c r="E30" t="n">
        <v>-0.93</v>
      </c>
      <c r="F30" t="n">
        <v>0.965</v>
      </c>
      <c r="G30" t="n">
        <v>0</v>
      </c>
      <c r="H30" t="n">
        <v>1</v>
      </c>
      <c r="I30" t="n">
        <v>0</v>
      </c>
      <c r="J30" t="n">
        <v>-1</v>
      </c>
      <c r="K30" t="n">
        <v>-1</v>
      </c>
      <c r="L30">
        <f>HYPERLINK("https://www.defined.fi/sol/5VUgYkZxBRt3ZQb2PK1c1h8WvmCJ6h3DVFdsSYvpVyzd?maker=HuX2BHnVNRAUH2SQhhy8AxxbLfT1HM2UUKxABwhhQNSy","https://www.defined.fi/sol/5VUgYkZxBRt3ZQb2PK1c1h8WvmCJ6h3DVFdsSYvpVyzd?maker=HuX2BHnVNRAUH2SQhhy8AxxbLfT1HM2UUKxABwhhQNSy")</f>
        <v/>
      </c>
      <c r="M30">
        <f>HYPERLINK("https://dexscreener.com/solana/5VUgYkZxBRt3ZQb2PK1c1h8WvmCJ6h3DVFdsSYvpVyzd?maker=HuX2BHnVNRAUH2SQhhy8AxxbLfT1HM2UUKxABwhhQNSy","https://dexscreener.com/solana/5VUgYkZxBRt3ZQb2PK1c1h8WvmCJ6h3DVFdsSYvpVyzd?maker=HuX2BHnVNRAUH2SQhhy8AxxbLfT1HM2UUKxABwhhQNSy")</f>
        <v/>
      </c>
    </row>
    <row r="31">
      <c r="A31" t="inlineStr">
        <is>
          <t>JBxJtmLhadopDRgJFSKfQ5wjYLMzRry79tsX574Rpump</t>
        </is>
      </c>
      <c r="B31" t="inlineStr">
        <is>
          <t>FART</t>
        </is>
      </c>
      <c r="C31" t="n">
        <v>1</v>
      </c>
      <c r="D31" t="n">
        <v>-0.45</v>
      </c>
      <c r="E31" t="n">
        <v>-0.93</v>
      </c>
      <c r="F31" t="n">
        <v>0.483</v>
      </c>
      <c r="G31" t="n">
        <v>0</v>
      </c>
      <c r="H31" t="n">
        <v>1</v>
      </c>
      <c r="I31" t="n">
        <v>0</v>
      </c>
      <c r="J31" t="n">
        <v>-1</v>
      </c>
      <c r="K31" t="n">
        <v>-1</v>
      </c>
      <c r="L31">
        <f>HYPERLINK("https://www.defined.fi/sol/JBxJtmLhadopDRgJFSKfQ5wjYLMzRry79tsX574Rpump?maker=HuX2BHnVNRAUH2SQhhy8AxxbLfT1HM2UUKxABwhhQNSy","https://www.defined.fi/sol/JBxJtmLhadopDRgJFSKfQ5wjYLMzRry79tsX574Rpump?maker=HuX2BHnVNRAUH2SQhhy8AxxbLfT1HM2UUKxABwhhQNSy")</f>
        <v/>
      </c>
      <c r="M31">
        <f>HYPERLINK("https://dexscreener.com/solana/JBxJtmLhadopDRgJFSKfQ5wjYLMzRry79tsX574Rpump?maker=HuX2BHnVNRAUH2SQhhy8AxxbLfT1HM2UUKxABwhhQNSy","https://dexscreener.com/solana/JBxJtmLhadopDRgJFSKfQ5wjYLMzRry79tsX574Rpump?maker=HuX2BHnVNRAUH2SQhhy8AxxbLfT1HM2UUKxABwhhQNSy")</f>
        <v/>
      </c>
    </row>
    <row r="32">
      <c r="A32" t="inlineStr">
        <is>
          <t>9a3Ce5dP9jXxuMTi3xC5MiLWkWojNHhKd1UcyyAxpump</t>
        </is>
      </c>
      <c r="B32" t="inlineStr">
        <is>
          <t>daemon</t>
        </is>
      </c>
      <c r="C32" t="n">
        <v>1</v>
      </c>
      <c r="D32" t="n">
        <v>0.617</v>
      </c>
      <c r="E32" t="n">
        <v>0.32</v>
      </c>
      <c r="F32" t="n">
        <v>1.92</v>
      </c>
      <c r="G32" t="n">
        <v>2.42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HYPERLINK("https://www.defined.fi/sol/9a3Ce5dP9jXxuMTi3xC5MiLWkWojNHhKd1UcyyAxpump?maker=HuX2BHnVNRAUH2SQhhy8AxxbLfT1HM2UUKxABwhhQNSy","https://www.defined.fi/sol/9a3Ce5dP9jXxuMTi3xC5MiLWkWojNHhKd1UcyyAxpump?maker=HuX2BHnVNRAUH2SQhhy8AxxbLfT1HM2UUKxABwhhQNSy")</f>
        <v/>
      </c>
      <c r="M32">
        <f>HYPERLINK("https://dexscreener.com/solana/9a3Ce5dP9jXxuMTi3xC5MiLWkWojNHhKd1UcyyAxpump?maker=HuX2BHnVNRAUH2SQhhy8AxxbLfT1HM2UUKxABwhhQNSy","https://dexscreener.com/solana/9a3Ce5dP9jXxuMTi3xC5MiLWkWojNHhKd1UcyyAxpump?maker=HuX2BHnVNRAUH2SQhhy8AxxbLfT1HM2UUKxABwhhQNSy")</f>
        <v/>
      </c>
    </row>
    <row r="33">
      <c r="A33" t="inlineStr">
        <is>
          <t>Day6DgKkrb9xtuRkmMK17SB18kmRi3V6oGau8zu4pump</t>
        </is>
      </c>
      <c r="B33" t="inlineStr">
        <is>
          <t>tacit</t>
        </is>
      </c>
      <c r="C33" t="n">
        <v>1</v>
      </c>
      <c r="D33" t="n">
        <v>-2.78</v>
      </c>
      <c r="E33" t="n">
        <v>-0.93</v>
      </c>
      <c r="F33" t="n">
        <v>2.99</v>
      </c>
      <c r="G33" t="n">
        <v>0</v>
      </c>
      <c r="H33" t="n">
        <v>3</v>
      </c>
      <c r="I33" t="n">
        <v>0</v>
      </c>
      <c r="J33" t="n">
        <v>-1</v>
      </c>
      <c r="K33" t="n">
        <v>-1</v>
      </c>
      <c r="L33">
        <f>HYPERLINK("https://www.defined.fi/sol/Day6DgKkrb9xtuRkmMK17SB18kmRi3V6oGau8zu4pump?maker=HuX2BHnVNRAUH2SQhhy8AxxbLfT1HM2UUKxABwhhQNSy","https://www.defined.fi/sol/Day6DgKkrb9xtuRkmMK17SB18kmRi3V6oGau8zu4pump?maker=HuX2BHnVNRAUH2SQhhy8AxxbLfT1HM2UUKxABwhhQNSy")</f>
        <v/>
      </c>
      <c r="M33">
        <f>HYPERLINK("https://dexscreener.com/solana/Day6DgKkrb9xtuRkmMK17SB18kmRi3V6oGau8zu4pump?maker=HuX2BHnVNRAUH2SQhhy8AxxbLfT1HM2UUKxABwhhQNSy","https://dexscreener.com/solana/Day6DgKkrb9xtuRkmMK17SB18kmRi3V6oGau8zu4pump?maker=HuX2BHnVNRAUH2SQhhy8AxxbLfT1HM2UUKxABwhhQNSy")</f>
        <v/>
      </c>
    </row>
    <row r="34">
      <c r="A34" t="inlineStr">
        <is>
          <t>AXgfmnMwnkbfMdpXqXMn6oJCQ7sQKvX2PmkXfJSRpump</t>
        </is>
      </c>
      <c r="B34" t="inlineStr">
        <is>
          <t>YUD</t>
        </is>
      </c>
      <c r="C34" t="n">
        <v>2</v>
      </c>
      <c r="D34" t="n">
        <v>9.640000000000001</v>
      </c>
      <c r="E34" t="n">
        <v>3.73</v>
      </c>
      <c r="F34" t="n">
        <v>2.58</v>
      </c>
      <c r="G34" t="n">
        <v>12.23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HYPERLINK("https://www.defined.fi/sol/AXgfmnMwnkbfMdpXqXMn6oJCQ7sQKvX2PmkXfJSRpump?maker=HuX2BHnVNRAUH2SQhhy8AxxbLfT1HM2UUKxABwhhQNSy","https://www.defined.fi/sol/AXgfmnMwnkbfMdpXqXMn6oJCQ7sQKvX2PmkXfJSRpump?maker=HuX2BHnVNRAUH2SQhhy8AxxbLfT1HM2UUKxABwhhQNSy")</f>
        <v/>
      </c>
      <c r="M34">
        <f>HYPERLINK("https://dexscreener.com/solana/AXgfmnMwnkbfMdpXqXMn6oJCQ7sQKvX2PmkXfJSRpump?maker=HuX2BHnVNRAUH2SQhhy8AxxbLfT1HM2UUKxABwhhQNSy","https://dexscreener.com/solana/AXgfmnMwnkbfMdpXqXMn6oJCQ7sQKvX2PmkXfJSRpump?maker=HuX2BHnVNRAUH2SQhhy8AxxbLfT1HM2UUKxABwhhQNSy")</f>
        <v/>
      </c>
    </row>
    <row r="35">
      <c r="A35" t="inlineStr">
        <is>
          <t>FGSheu4NuiGqf8zjP9Na5BtdQTmd1SzfcdYZAHHNpump</t>
        </is>
      </c>
      <c r="B35" t="inlineStr">
        <is>
          <t>FDLZ</t>
        </is>
      </c>
      <c r="C35" t="n">
        <v>2</v>
      </c>
      <c r="D35" t="n">
        <v>0.07099999999999999</v>
      </c>
      <c r="E35" t="n">
        <v>0.14</v>
      </c>
      <c r="F35" t="n">
        <v>0.49</v>
      </c>
      <c r="G35" t="n">
        <v>0.5600000000000001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HYPERLINK("https://www.defined.fi/sol/FGSheu4NuiGqf8zjP9Na5BtdQTmd1SzfcdYZAHHNpump?maker=HuX2BHnVNRAUH2SQhhy8AxxbLfT1HM2UUKxABwhhQNSy","https://www.defined.fi/sol/FGSheu4NuiGqf8zjP9Na5BtdQTmd1SzfcdYZAHHNpump?maker=HuX2BHnVNRAUH2SQhhy8AxxbLfT1HM2UUKxABwhhQNSy")</f>
        <v/>
      </c>
      <c r="M35">
        <f>HYPERLINK("https://dexscreener.com/solana/FGSheu4NuiGqf8zjP9Na5BtdQTmd1SzfcdYZAHHNpump?maker=HuX2BHnVNRAUH2SQhhy8AxxbLfT1HM2UUKxABwhhQNSy","https://dexscreener.com/solana/FGSheu4NuiGqf8zjP9Na5BtdQTmd1SzfcdYZAHHNpump?maker=HuX2BHnVNRAUH2SQhhy8AxxbLfT1HM2UUKxABwhhQNSy")</f>
        <v/>
      </c>
    </row>
    <row r="36">
      <c r="A36" t="inlineStr">
        <is>
          <t>Gacvh4m2uivyBuE7L3EUC3se2zXHmn5ntmw2nTSpump</t>
        </is>
      </c>
      <c r="B36" t="inlineStr">
        <is>
          <t>AUTISM</t>
        </is>
      </c>
      <c r="C36" t="n">
        <v>3</v>
      </c>
      <c r="D36" t="n">
        <v>-0.136</v>
      </c>
      <c r="E36" t="n">
        <v>-0.7</v>
      </c>
      <c r="F36" t="n">
        <v>0.194</v>
      </c>
      <c r="G36" t="n">
        <v>0</v>
      </c>
      <c r="H36" t="n">
        <v>2</v>
      </c>
      <c r="I36" t="n">
        <v>0</v>
      </c>
      <c r="J36" t="n">
        <v>-1</v>
      </c>
      <c r="K36" t="n">
        <v>-1</v>
      </c>
      <c r="L36">
        <f>HYPERLINK("https://www.defined.fi/sol/Gacvh4m2uivyBuE7L3EUC3se2zXHmn5ntmw2nTSpump?maker=HuX2BHnVNRAUH2SQhhy8AxxbLfT1HM2UUKxABwhhQNSy","https://www.defined.fi/sol/Gacvh4m2uivyBuE7L3EUC3se2zXHmn5ntmw2nTSpump?maker=HuX2BHnVNRAUH2SQhhy8AxxbLfT1HM2UUKxABwhhQNSy")</f>
        <v/>
      </c>
      <c r="M36">
        <f>HYPERLINK("https://dexscreener.com/solana/Gacvh4m2uivyBuE7L3EUC3se2zXHmn5ntmw2nTSpump?maker=HuX2BHnVNRAUH2SQhhy8AxxbLfT1HM2UUKxABwhhQNSy","https://dexscreener.com/solana/Gacvh4m2uivyBuE7L3EUC3se2zXHmn5ntmw2nTSpump?maker=HuX2BHnVNRAUH2SQhhy8AxxbLfT1HM2UUKxABwhhQNSy")</f>
        <v/>
      </c>
    </row>
    <row r="37">
      <c r="A37" t="inlineStr">
        <is>
          <t>5pH1BxNLatQ22m77ht7rQHxbPiC6tJu5fk2AY4tSpump</t>
        </is>
      </c>
      <c r="B37" t="inlineStr">
        <is>
          <t>autism</t>
        </is>
      </c>
      <c r="C37" t="n">
        <v>3</v>
      </c>
      <c r="D37" t="n">
        <v>-0.413</v>
      </c>
      <c r="E37" t="n">
        <v>-0.79</v>
      </c>
      <c r="F37" t="n">
        <v>0.522</v>
      </c>
      <c r="G37" t="n">
        <v>0</v>
      </c>
      <c r="H37" t="n">
        <v>2</v>
      </c>
      <c r="I37" t="n">
        <v>0</v>
      </c>
      <c r="J37" t="n">
        <v>-1</v>
      </c>
      <c r="K37" t="n">
        <v>-1</v>
      </c>
      <c r="L37">
        <f>HYPERLINK("https://www.defined.fi/sol/5pH1BxNLatQ22m77ht7rQHxbPiC6tJu5fk2AY4tSpump?maker=HuX2BHnVNRAUH2SQhhy8AxxbLfT1HM2UUKxABwhhQNSy","https://www.defined.fi/sol/5pH1BxNLatQ22m77ht7rQHxbPiC6tJu5fk2AY4tSpump?maker=HuX2BHnVNRAUH2SQhhy8AxxbLfT1HM2UUKxABwhhQNSy")</f>
        <v/>
      </c>
      <c r="M37">
        <f>HYPERLINK("https://dexscreener.com/solana/5pH1BxNLatQ22m77ht7rQHxbPiC6tJu5fk2AY4tSpump?maker=HuX2BHnVNRAUH2SQhhy8AxxbLfT1HM2UUKxABwhhQNSy","https://dexscreener.com/solana/5pH1BxNLatQ22m77ht7rQHxbPiC6tJu5fk2AY4tSpump?maker=HuX2BHnVNRAUH2SQhhy8AxxbLfT1HM2UUKxABwhhQNSy")</f>
        <v/>
      </c>
    </row>
    <row r="38">
      <c r="A38" t="inlineStr">
        <is>
          <t>2FVgorRhko3WwRsNimHwh4pV37cDrpE1X3KtAbbdpump</t>
        </is>
      </c>
      <c r="B38" t="inlineStr">
        <is>
          <t>dog.rar</t>
        </is>
      </c>
      <c r="C38" t="n">
        <v>4</v>
      </c>
      <c r="D38" t="n">
        <v>0.874</v>
      </c>
      <c r="E38" t="n">
        <v>0.9</v>
      </c>
      <c r="F38" t="n">
        <v>0.966</v>
      </c>
      <c r="G38" t="n">
        <v>1.84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HYPERLINK("https://www.defined.fi/sol/2FVgorRhko3WwRsNimHwh4pV37cDrpE1X3KtAbbdpump?maker=HuX2BHnVNRAUH2SQhhy8AxxbLfT1HM2UUKxABwhhQNSy","https://www.defined.fi/sol/2FVgorRhko3WwRsNimHwh4pV37cDrpE1X3KtAbbdpump?maker=HuX2BHnVNRAUH2SQhhy8AxxbLfT1HM2UUKxABwhhQNSy")</f>
        <v/>
      </c>
      <c r="M38">
        <f>HYPERLINK("https://dexscreener.com/solana/2FVgorRhko3WwRsNimHwh4pV37cDrpE1X3KtAbbdpump?maker=HuX2BHnVNRAUH2SQhhy8AxxbLfT1HM2UUKxABwhhQNSy","https://dexscreener.com/solana/2FVgorRhko3WwRsNimHwh4pV37cDrpE1X3KtAbbdpump?maker=HuX2BHnVNRAUH2SQhhy8AxxbLfT1HM2UUKxABwhhQNSy")</f>
        <v/>
      </c>
    </row>
    <row r="39">
      <c r="A39" t="inlineStr">
        <is>
          <t>Ct5dggoSeHGRD1bd1fejEFSvkBVmJMf7gEU5Yy5zpump</t>
        </is>
      </c>
      <c r="B39" t="inlineStr">
        <is>
          <t>Skipper</t>
        </is>
      </c>
      <c r="C39" t="n">
        <v>4</v>
      </c>
      <c r="D39" t="n">
        <v>-2.05</v>
      </c>
      <c r="E39" t="n">
        <v>-0.76</v>
      </c>
      <c r="F39" t="n">
        <v>2.71</v>
      </c>
      <c r="G39" t="n">
        <v>0.658</v>
      </c>
      <c r="H39" t="n">
        <v>3</v>
      </c>
      <c r="I39" t="n">
        <v>1</v>
      </c>
      <c r="J39" t="n">
        <v>-1</v>
      </c>
      <c r="K39" t="n">
        <v>-1</v>
      </c>
      <c r="L39">
        <f>HYPERLINK("https://www.defined.fi/sol/Ct5dggoSeHGRD1bd1fejEFSvkBVmJMf7gEU5Yy5zpump?maker=HuX2BHnVNRAUH2SQhhy8AxxbLfT1HM2UUKxABwhhQNSy","https://www.defined.fi/sol/Ct5dggoSeHGRD1bd1fejEFSvkBVmJMf7gEU5Yy5zpump?maker=HuX2BHnVNRAUH2SQhhy8AxxbLfT1HM2UUKxABwhhQNSy")</f>
        <v/>
      </c>
      <c r="M39">
        <f>HYPERLINK("https://dexscreener.com/solana/Ct5dggoSeHGRD1bd1fejEFSvkBVmJMf7gEU5Yy5zpump?maker=HuX2BHnVNRAUH2SQhhy8AxxbLfT1HM2UUKxABwhhQNSy","https://dexscreener.com/solana/Ct5dggoSeHGRD1bd1fejEFSvkBVmJMf7gEU5Yy5zpump?maker=HuX2BHnVNRAUH2SQhhy8AxxbLfT1HM2UUKxABwhhQNSy")</f>
        <v/>
      </c>
    </row>
    <row r="40">
      <c r="A40" t="inlineStr">
        <is>
          <t>9C2FVSKr67iB4tfKKc6hC8NdHERimFe1rZuF12Wdpump</t>
        </is>
      </c>
      <c r="B40" t="inlineStr">
        <is>
          <t>NINJA</t>
        </is>
      </c>
      <c r="C40" t="n">
        <v>4</v>
      </c>
      <c r="D40" t="n">
        <v>-0.521</v>
      </c>
      <c r="E40" t="n">
        <v>-0.66</v>
      </c>
      <c r="F40" t="n">
        <v>0.787</v>
      </c>
      <c r="G40" t="n">
        <v>0.266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HYPERLINK("https://www.defined.fi/sol/9C2FVSKr67iB4tfKKc6hC8NdHERimFe1rZuF12Wdpump?maker=HuX2BHnVNRAUH2SQhhy8AxxbLfT1HM2UUKxABwhhQNSy","https://www.defined.fi/sol/9C2FVSKr67iB4tfKKc6hC8NdHERimFe1rZuF12Wdpump?maker=HuX2BHnVNRAUH2SQhhy8AxxbLfT1HM2UUKxABwhhQNSy")</f>
        <v/>
      </c>
      <c r="M40">
        <f>HYPERLINK("https://dexscreener.com/solana/9C2FVSKr67iB4tfKKc6hC8NdHERimFe1rZuF12Wdpump?maker=HuX2BHnVNRAUH2SQhhy8AxxbLfT1HM2UUKxABwhhQNSy","https://dexscreener.com/solana/9C2FVSKr67iB4tfKKc6hC8NdHERimFe1rZuF12Wdpump?maker=HuX2BHnVNRAUH2SQhhy8AxxbLfT1HM2UUKxABwhhQNSy")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