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9vqsBhx1jPoKokZfCY8JMU7ob5ZFm7XtkwY3T2hapump</t>
        </is>
      </c>
      <c r="B2" t="inlineStr">
        <is>
          <t>lemur</t>
        </is>
      </c>
      <c r="C2" t="n">
        <v>0</v>
      </c>
      <c r="D2" t="n">
        <v>-9.57</v>
      </c>
      <c r="E2" t="n">
        <v>-0.73</v>
      </c>
      <c r="F2" t="n">
        <v>13.08</v>
      </c>
      <c r="G2" t="n">
        <v>3.51</v>
      </c>
      <c r="H2" t="n">
        <v>4</v>
      </c>
      <c r="I2" t="n">
        <v>2</v>
      </c>
      <c r="J2" t="n">
        <v>-1</v>
      </c>
      <c r="K2" t="n">
        <v>-1</v>
      </c>
      <c r="L2">
        <f>HYPERLINK("https://www.defined.fi/sol/9vqsBhx1jPoKokZfCY8JMU7ob5ZFm7XtkwY3T2hapump?maker=Ghq4SPg6iQbr3iUnFwmivqFfPkC68jQsvahhr94FM3PN","https://www.defined.fi/sol/9vqsBhx1jPoKokZfCY8JMU7ob5ZFm7XtkwY3T2hapump?maker=Ghq4SPg6iQbr3iUnFwmivqFfPkC68jQsvahhr94FM3PN")</f>
        <v/>
      </c>
      <c r="M2">
        <f>HYPERLINK("https://dexscreener.com/solana/9vqsBhx1jPoKokZfCY8JMU7ob5ZFm7XtkwY3T2hapump?maker=Ghq4SPg6iQbr3iUnFwmivqFfPkC68jQsvahhr94FM3PN","https://dexscreener.com/solana/9vqsBhx1jPoKokZfCY8JMU7ob5ZFm7XtkwY3T2hapump?maker=Ghq4SPg6iQbr3iUnFwmivqFfPkC68jQsvahhr94FM3PN")</f>
        <v/>
      </c>
    </row>
    <row r="3">
      <c r="A3" t="inlineStr">
        <is>
          <t>7qxWrcTQpw5cbK38q7LzABVqY9YizFonZFyFD4e7pump</t>
        </is>
      </c>
      <c r="B3" t="inlineStr">
        <is>
          <t>Kali</t>
        </is>
      </c>
      <c r="C3" t="n">
        <v>0</v>
      </c>
      <c r="D3" t="n">
        <v>0.11</v>
      </c>
      <c r="E3" t="n">
        <v>-1</v>
      </c>
      <c r="F3" t="n">
        <v>0.527</v>
      </c>
      <c r="G3" t="n">
        <v>0.637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HYPERLINK("https://www.defined.fi/sol/7qxWrcTQpw5cbK38q7LzABVqY9YizFonZFyFD4e7pump?maker=Ghq4SPg6iQbr3iUnFwmivqFfPkC68jQsvahhr94FM3PN","https://www.defined.fi/sol/7qxWrcTQpw5cbK38q7LzABVqY9YizFonZFyFD4e7pump?maker=Ghq4SPg6iQbr3iUnFwmivqFfPkC68jQsvahhr94FM3PN")</f>
        <v/>
      </c>
      <c r="M3">
        <f>HYPERLINK("https://dexscreener.com/solana/7qxWrcTQpw5cbK38q7LzABVqY9YizFonZFyFD4e7pump?maker=Ghq4SPg6iQbr3iUnFwmivqFfPkC68jQsvahhr94FM3PN","https://dexscreener.com/solana/7qxWrcTQpw5cbK38q7LzABVqY9YizFonZFyFD4e7pump?maker=Ghq4SPg6iQbr3iUnFwmivqFfPkC68jQsvahhr94FM3PN")</f>
        <v/>
      </c>
    </row>
    <row r="4">
      <c r="A4" t="inlineStr">
        <is>
          <t>8wZvGcGePvWEa8tKQUYctMXFSkqS39scozVU9xBVrUjY</t>
        </is>
      </c>
      <c r="B4" t="inlineStr">
        <is>
          <t>Remilia</t>
        </is>
      </c>
      <c r="C4" t="n">
        <v>0</v>
      </c>
      <c r="D4" t="n">
        <v>-4.4</v>
      </c>
      <c r="E4" t="n">
        <v>-0.3</v>
      </c>
      <c r="F4" t="n">
        <v>14.62</v>
      </c>
      <c r="G4" t="n">
        <v>10.22</v>
      </c>
      <c r="H4" t="n">
        <v>3</v>
      </c>
      <c r="I4" t="n">
        <v>3</v>
      </c>
      <c r="J4" t="n">
        <v>-1</v>
      </c>
      <c r="K4" t="n">
        <v>-1</v>
      </c>
      <c r="L4">
        <f>HYPERLINK("https://www.defined.fi/sol/8wZvGcGePvWEa8tKQUYctMXFSkqS39scozVU9xBVrUjY?maker=Ghq4SPg6iQbr3iUnFwmivqFfPkC68jQsvahhr94FM3PN","https://www.defined.fi/sol/8wZvGcGePvWEa8tKQUYctMXFSkqS39scozVU9xBVrUjY?maker=Ghq4SPg6iQbr3iUnFwmivqFfPkC68jQsvahhr94FM3PN")</f>
        <v/>
      </c>
      <c r="M4">
        <f>HYPERLINK("https://dexscreener.com/solana/8wZvGcGePvWEa8tKQUYctMXFSkqS39scozVU9xBVrUjY?maker=Ghq4SPg6iQbr3iUnFwmivqFfPkC68jQsvahhr94FM3PN","https://dexscreener.com/solana/8wZvGcGePvWEa8tKQUYctMXFSkqS39scozVU9xBVrUjY?maker=Ghq4SPg6iQbr3iUnFwmivqFfPkC68jQsvahhr94FM3PN")</f>
        <v/>
      </c>
    </row>
    <row r="5">
      <c r="A5" t="inlineStr">
        <is>
          <t>DhBR4UmQXuqcQ4LZPiUwwLjQQYSs94ivugCVMCwWpump</t>
        </is>
      </c>
      <c r="B5" t="inlineStr">
        <is>
          <t>money</t>
        </is>
      </c>
      <c r="C5" t="n">
        <v>0</v>
      </c>
      <c r="D5" t="n">
        <v>0.647</v>
      </c>
      <c r="E5" t="n">
        <v>0.67</v>
      </c>
      <c r="F5" t="n">
        <v>0.961</v>
      </c>
      <c r="G5" t="n">
        <v>1.61</v>
      </c>
      <c r="H5" t="n">
        <v>1</v>
      </c>
      <c r="I5" t="n">
        <v>2</v>
      </c>
      <c r="J5" t="n">
        <v>-1</v>
      </c>
      <c r="K5" t="n">
        <v>-1</v>
      </c>
      <c r="L5">
        <f>HYPERLINK("https://www.defined.fi/sol/DhBR4UmQXuqcQ4LZPiUwwLjQQYSs94ivugCVMCwWpump?maker=Ghq4SPg6iQbr3iUnFwmivqFfPkC68jQsvahhr94FM3PN","https://www.defined.fi/sol/DhBR4UmQXuqcQ4LZPiUwwLjQQYSs94ivugCVMCwWpump?maker=Ghq4SPg6iQbr3iUnFwmivqFfPkC68jQsvahhr94FM3PN")</f>
        <v/>
      </c>
      <c r="M5">
        <f>HYPERLINK("https://dexscreener.com/solana/DhBR4UmQXuqcQ4LZPiUwwLjQQYSs94ivugCVMCwWpump?maker=Ghq4SPg6iQbr3iUnFwmivqFfPkC68jQsvahhr94FM3PN","https://dexscreener.com/solana/DhBR4UmQXuqcQ4LZPiUwwLjQQYSs94ivugCVMCwWpump?maker=Ghq4SPg6iQbr3iUnFwmivqFfPkC68jQsvahhr94FM3PN")</f>
        <v/>
      </c>
    </row>
    <row r="6">
      <c r="A6" t="inlineStr">
        <is>
          <t>D57CP6MA7G5idNmxAuigU6W8uPeiGvDVuuwh4z2ypump</t>
        </is>
      </c>
      <c r="B6" t="inlineStr">
        <is>
          <t>LOOM</t>
        </is>
      </c>
      <c r="C6" t="n">
        <v>0</v>
      </c>
      <c r="D6" t="n">
        <v>3.78</v>
      </c>
      <c r="E6" t="n">
        <v>0.27</v>
      </c>
      <c r="F6" t="n">
        <v>14.11</v>
      </c>
      <c r="G6" t="n">
        <v>17.9</v>
      </c>
      <c r="H6" t="n">
        <v>4</v>
      </c>
      <c r="I6" t="n">
        <v>6</v>
      </c>
      <c r="J6" t="n">
        <v>-1</v>
      </c>
      <c r="K6" t="n">
        <v>-1</v>
      </c>
      <c r="L6">
        <f>HYPERLINK("https://www.defined.fi/sol/D57CP6MA7G5idNmxAuigU6W8uPeiGvDVuuwh4z2ypump?maker=Ghq4SPg6iQbr3iUnFwmivqFfPkC68jQsvahhr94FM3PN","https://www.defined.fi/sol/D57CP6MA7G5idNmxAuigU6W8uPeiGvDVuuwh4z2ypump?maker=Ghq4SPg6iQbr3iUnFwmivqFfPkC68jQsvahhr94FM3PN")</f>
        <v/>
      </c>
      <c r="M6">
        <f>HYPERLINK("https://dexscreener.com/solana/D57CP6MA7G5idNmxAuigU6W8uPeiGvDVuuwh4z2ypump?maker=Ghq4SPg6iQbr3iUnFwmivqFfPkC68jQsvahhr94FM3PN","https://dexscreener.com/solana/D57CP6MA7G5idNmxAuigU6W8uPeiGvDVuuwh4z2ypump?maker=Ghq4SPg6iQbr3iUnFwmivqFfPkC68jQsvahhr94FM3PN")</f>
        <v/>
      </c>
    </row>
    <row r="7">
      <c r="A7" t="inlineStr">
        <is>
          <t>8iZakU1tztcSTTPgx56U32ThSNigu2LbkzxdGmVupump</t>
        </is>
      </c>
      <c r="B7" t="inlineStr">
        <is>
          <t>0x</t>
        </is>
      </c>
      <c r="C7" t="n">
        <v>0</v>
      </c>
      <c r="D7" t="n">
        <v>-0.223</v>
      </c>
      <c r="E7" t="n">
        <v>-0.45</v>
      </c>
      <c r="F7" t="n">
        <v>0.496</v>
      </c>
      <c r="G7" t="n">
        <v>0.273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HYPERLINK("https://www.defined.fi/sol/8iZakU1tztcSTTPgx56U32ThSNigu2LbkzxdGmVupump?maker=Ghq4SPg6iQbr3iUnFwmivqFfPkC68jQsvahhr94FM3PN","https://www.defined.fi/sol/8iZakU1tztcSTTPgx56U32ThSNigu2LbkzxdGmVupump?maker=Ghq4SPg6iQbr3iUnFwmivqFfPkC68jQsvahhr94FM3PN")</f>
        <v/>
      </c>
      <c r="M7">
        <f>HYPERLINK("https://dexscreener.com/solana/8iZakU1tztcSTTPgx56U32ThSNigu2LbkzxdGmVupump?maker=Ghq4SPg6iQbr3iUnFwmivqFfPkC68jQsvahhr94FM3PN","https://dexscreener.com/solana/8iZakU1tztcSTTPgx56U32ThSNigu2LbkzxdGmVupump?maker=Ghq4SPg6iQbr3iUnFwmivqFfPkC68jQsvahhr94FM3PN")</f>
        <v/>
      </c>
    </row>
    <row r="8">
      <c r="A8" t="inlineStr">
        <is>
          <t>Sb7aRi7A7ZXcBjjxYDTLMnJgKzMgtdERJrCCV6ZivZ6</t>
        </is>
      </c>
      <c r="B8" t="inlineStr">
        <is>
          <t>NS</t>
        </is>
      </c>
      <c r="C8" t="n">
        <v>0</v>
      </c>
      <c r="D8" t="n">
        <v>-1.67</v>
      </c>
      <c r="E8" t="n">
        <v>-0.57</v>
      </c>
      <c r="F8" t="n">
        <v>2.92</v>
      </c>
      <c r="G8" t="n">
        <v>1.24</v>
      </c>
      <c r="H8" t="n">
        <v>2</v>
      </c>
      <c r="I8" t="n">
        <v>1</v>
      </c>
      <c r="J8" t="n">
        <v>-1</v>
      </c>
      <c r="K8" t="n">
        <v>-1</v>
      </c>
      <c r="L8">
        <f>HYPERLINK("https://www.defined.fi/sol/Sb7aRi7A7ZXcBjjxYDTLMnJgKzMgtdERJrCCV6ZivZ6?maker=Ghq4SPg6iQbr3iUnFwmivqFfPkC68jQsvahhr94FM3PN","https://www.defined.fi/sol/Sb7aRi7A7ZXcBjjxYDTLMnJgKzMgtdERJrCCV6ZivZ6?maker=Ghq4SPg6iQbr3iUnFwmivqFfPkC68jQsvahhr94FM3PN")</f>
        <v/>
      </c>
      <c r="M8">
        <f>HYPERLINK("https://dexscreener.com/solana/Sb7aRi7A7ZXcBjjxYDTLMnJgKzMgtdERJrCCV6ZivZ6?maker=Ghq4SPg6iQbr3iUnFwmivqFfPkC68jQsvahhr94FM3PN","https://dexscreener.com/solana/Sb7aRi7A7ZXcBjjxYDTLMnJgKzMgtdERJrCCV6ZivZ6?maker=Ghq4SPg6iQbr3iUnFwmivqFfPkC68jQsvahhr94FM3PN")</f>
        <v/>
      </c>
    </row>
    <row r="9">
      <c r="A9" t="inlineStr">
        <is>
          <t>yJcC48AWnaFQxb4CfZY6U19aQr3Pw6RKVhuGCLVpump</t>
        </is>
      </c>
      <c r="B9" t="inlineStr">
        <is>
          <t>WoTF</t>
        </is>
      </c>
      <c r="C9" t="n">
        <v>0</v>
      </c>
      <c r="D9" t="n">
        <v>0.103</v>
      </c>
      <c r="E9" t="n">
        <v>0.05</v>
      </c>
      <c r="F9" t="n">
        <v>1.95</v>
      </c>
      <c r="G9" t="n">
        <v>2.05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HYPERLINK("https://www.defined.fi/sol/yJcC48AWnaFQxb4CfZY6U19aQr3Pw6RKVhuGCLVpump?maker=Ghq4SPg6iQbr3iUnFwmivqFfPkC68jQsvahhr94FM3PN","https://www.defined.fi/sol/yJcC48AWnaFQxb4CfZY6U19aQr3Pw6RKVhuGCLVpump?maker=Ghq4SPg6iQbr3iUnFwmivqFfPkC68jQsvahhr94FM3PN")</f>
        <v/>
      </c>
      <c r="M9">
        <f>HYPERLINK("https://dexscreener.com/solana/yJcC48AWnaFQxb4CfZY6U19aQr3Pw6RKVhuGCLVpump?maker=Ghq4SPg6iQbr3iUnFwmivqFfPkC68jQsvahhr94FM3PN","https://dexscreener.com/solana/yJcC48AWnaFQxb4CfZY6U19aQr3Pw6RKVhuGCLVpump?maker=Ghq4SPg6iQbr3iUnFwmivqFfPkC68jQsvahhr94FM3PN")</f>
        <v/>
      </c>
    </row>
    <row r="10">
      <c r="A10" t="inlineStr">
        <is>
          <t>9vWPPxkMuBaxnpDsrxDtM69QzAHmxSxXWBytftYrpump</t>
        </is>
      </c>
      <c r="B10" t="inlineStr">
        <is>
          <t>unknown_9vWP</t>
        </is>
      </c>
      <c r="C10" t="n">
        <v>1</v>
      </c>
      <c r="D10" t="n">
        <v>-0.306</v>
      </c>
      <c r="E10" t="n">
        <v>-0.32</v>
      </c>
      <c r="F10" t="n">
        <v>0.973</v>
      </c>
      <c r="G10" t="n">
        <v>0.666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HYPERLINK("https://www.defined.fi/sol/9vWPPxkMuBaxnpDsrxDtM69QzAHmxSxXWBytftYrpump?maker=Ghq4SPg6iQbr3iUnFwmivqFfPkC68jQsvahhr94FM3PN","https://www.defined.fi/sol/9vWPPxkMuBaxnpDsrxDtM69QzAHmxSxXWBytftYrpump?maker=Ghq4SPg6iQbr3iUnFwmivqFfPkC68jQsvahhr94FM3PN")</f>
        <v/>
      </c>
      <c r="M10">
        <f>HYPERLINK("https://dexscreener.com/solana/9vWPPxkMuBaxnpDsrxDtM69QzAHmxSxXWBytftYrpump?maker=Ghq4SPg6iQbr3iUnFwmivqFfPkC68jQsvahhr94FM3PN","https://dexscreener.com/solana/9vWPPxkMuBaxnpDsrxDtM69QzAHmxSxXWBytftYrpump?maker=Ghq4SPg6iQbr3iUnFwmivqFfPkC68jQsvahhr94FM3PN")</f>
        <v/>
      </c>
    </row>
    <row r="11">
      <c r="A11" t="inlineStr">
        <is>
          <t>KBFs8Zb1V1tT9x7Ba3AWQo8jSNyL6GLuXjBx6kHpump</t>
        </is>
      </c>
      <c r="B11" t="inlineStr">
        <is>
          <t>$HIVE</t>
        </is>
      </c>
      <c r="C11" t="n">
        <v>1</v>
      </c>
      <c r="D11" t="n">
        <v>0.493</v>
      </c>
      <c r="E11" t="n">
        <v>0.51</v>
      </c>
      <c r="F11" t="n">
        <v>0.973</v>
      </c>
      <c r="G11" t="n">
        <v>1.47</v>
      </c>
      <c r="H11" t="n">
        <v>1</v>
      </c>
      <c r="I11" t="n">
        <v>2</v>
      </c>
      <c r="J11" t="n">
        <v>-1</v>
      </c>
      <c r="K11" t="n">
        <v>-1</v>
      </c>
      <c r="L11">
        <f>HYPERLINK("https://www.defined.fi/sol/KBFs8Zb1V1tT9x7Ba3AWQo8jSNyL6GLuXjBx6kHpump?maker=Ghq4SPg6iQbr3iUnFwmivqFfPkC68jQsvahhr94FM3PN","https://www.defined.fi/sol/KBFs8Zb1V1tT9x7Ba3AWQo8jSNyL6GLuXjBx6kHpump?maker=Ghq4SPg6iQbr3iUnFwmivqFfPkC68jQsvahhr94FM3PN")</f>
        <v/>
      </c>
      <c r="M11">
        <f>HYPERLINK("https://dexscreener.com/solana/KBFs8Zb1V1tT9x7Ba3AWQo8jSNyL6GLuXjBx6kHpump?maker=Ghq4SPg6iQbr3iUnFwmivqFfPkC68jQsvahhr94FM3PN","https://dexscreener.com/solana/KBFs8Zb1V1tT9x7Ba3AWQo8jSNyL6GLuXjBx6kHpump?maker=Ghq4SPg6iQbr3iUnFwmivqFfPkC68jQsvahhr94FM3PN")</f>
        <v/>
      </c>
    </row>
    <row r="12">
      <c r="A12" t="inlineStr">
        <is>
          <t>ETZDTrZp1tWSTPHf22cyUXiv5xGzXuBFEwJAsE8ypump</t>
        </is>
      </c>
      <c r="B12" t="inlineStr">
        <is>
          <t>xcog</t>
        </is>
      </c>
      <c r="C12" t="n">
        <v>1</v>
      </c>
      <c r="D12" t="n">
        <v>14.84</v>
      </c>
      <c r="E12" t="n">
        <v>0.71</v>
      </c>
      <c r="F12" t="n">
        <v>10.62</v>
      </c>
      <c r="G12" t="n">
        <v>35.6</v>
      </c>
      <c r="H12" t="n">
        <v>5</v>
      </c>
      <c r="I12" t="n">
        <v>6</v>
      </c>
      <c r="J12" t="n">
        <v>-1</v>
      </c>
      <c r="K12" t="n">
        <v>-1</v>
      </c>
      <c r="L12">
        <f>HYPERLINK("https://www.defined.fi/sol/ETZDTrZp1tWSTPHf22cyUXiv5xGzXuBFEwJAsE8ypump?maker=Ghq4SPg6iQbr3iUnFwmivqFfPkC68jQsvahhr94FM3PN","https://www.defined.fi/sol/ETZDTrZp1tWSTPHf22cyUXiv5xGzXuBFEwJAsE8ypump?maker=Ghq4SPg6iQbr3iUnFwmivqFfPkC68jQsvahhr94FM3PN")</f>
        <v/>
      </c>
      <c r="M12">
        <f>HYPERLINK("https://dexscreener.com/solana/ETZDTrZp1tWSTPHf22cyUXiv5xGzXuBFEwJAsE8ypump?maker=Ghq4SPg6iQbr3iUnFwmivqFfPkC68jQsvahhr94FM3PN","https://dexscreener.com/solana/ETZDTrZp1tWSTPHf22cyUXiv5xGzXuBFEwJAsE8ypump?maker=Ghq4SPg6iQbr3iUnFwmivqFfPkC68jQsvahhr94FM3PN")</f>
        <v/>
      </c>
    </row>
    <row r="13">
      <c r="A13" t="inlineStr">
        <is>
          <t>GbwanZf6fp47iEK2HrmFQWC5XHzy3G1dnXrS3BJYpump</t>
        </is>
      </c>
      <c r="B13" t="inlineStr">
        <is>
          <t>HWPW</t>
        </is>
      </c>
      <c r="C13" t="n">
        <v>1</v>
      </c>
      <c r="D13" t="n">
        <v>-0.432</v>
      </c>
      <c r="E13" t="n">
        <v>-0.44</v>
      </c>
      <c r="F13" t="n">
        <v>0.974</v>
      </c>
      <c r="G13" t="n">
        <v>0.543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HYPERLINK("https://www.defined.fi/sol/GbwanZf6fp47iEK2HrmFQWC5XHzy3G1dnXrS3BJYpump?maker=Ghq4SPg6iQbr3iUnFwmivqFfPkC68jQsvahhr94FM3PN","https://www.defined.fi/sol/GbwanZf6fp47iEK2HrmFQWC5XHzy3G1dnXrS3BJYpump?maker=Ghq4SPg6iQbr3iUnFwmivqFfPkC68jQsvahhr94FM3PN")</f>
        <v/>
      </c>
      <c r="M13">
        <f>HYPERLINK("https://dexscreener.com/solana/GbwanZf6fp47iEK2HrmFQWC5XHzy3G1dnXrS3BJYpump?maker=Ghq4SPg6iQbr3iUnFwmivqFfPkC68jQsvahhr94FM3PN","https://dexscreener.com/solana/GbwanZf6fp47iEK2HrmFQWC5XHzy3G1dnXrS3BJYpump?maker=Ghq4SPg6iQbr3iUnFwmivqFfPkC68jQsvahhr94FM3PN")</f>
        <v/>
      </c>
    </row>
    <row r="14">
      <c r="A14" t="inlineStr">
        <is>
          <t>J8KoJi7LFNdJiGt8qavfpu2R5jXfiZxeKukhHGXgpump</t>
        </is>
      </c>
      <c r="B14" t="inlineStr">
        <is>
          <t>kache</t>
        </is>
      </c>
      <c r="C14" t="n">
        <v>1</v>
      </c>
      <c r="D14" t="n">
        <v>0.5570000000000001</v>
      </c>
      <c r="E14" t="n">
        <v>0.19</v>
      </c>
      <c r="F14" t="n">
        <v>2.92</v>
      </c>
      <c r="G14" t="n">
        <v>3.48</v>
      </c>
      <c r="H14" t="n">
        <v>3</v>
      </c>
      <c r="I14" t="n">
        <v>3</v>
      </c>
      <c r="J14" t="n">
        <v>-1</v>
      </c>
      <c r="K14" t="n">
        <v>-1</v>
      </c>
      <c r="L14">
        <f>HYPERLINK("https://www.defined.fi/sol/J8KoJi7LFNdJiGt8qavfpu2R5jXfiZxeKukhHGXgpump?maker=Ghq4SPg6iQbr3iUnFwmivqFfPkC68jQsvahhr94FM3PN","https://www.defined.fi/sol/J8KoJi7LFNdJiGt8qavfpu2R5jXfiZxeKukhHGXgpump?maker=Ghq4SPg6iQbr3iUnFwmivqFfPkC68jQsvahhr94FM3PN")</f>
        <v/>
      </c>
      <c r="M14">
        <f>HYPERLINK("https://dexscreener.com/solana/J8KoJi7LFNdJiGt8qavfpu2R5jXfiZxeKukhHGXgpump?maker=Ghq4SPg6iQbr3iUnFwmivqFfPkC68jQsvahhr94FM3PN","https://dexscreener.com/solana/J8KoJi7LFNdJiGt8qavfpu2R5jXfiZxeKukhHGXgpump?maker=Ghq4SPg6iQbr3iUnFwmivqFfPkC68jQsvahhr94FM3PN")</f>
        <v/>
      </c>
    </row>
    <row r="15">
      <c r="A15" t="inlineStr">
        <is>
          <t>GFJfGXKMZb9PWRMXWSb4WAkguiokknpu72v4KQwPmdqA</t>
        </is>
      </c>
      <c r="B15" t="inlineStr">
        <is>
          <t>BOOS</t>
        </is>
      </c>
      <c r="C15" t="n">
        <v>2</v>
      </c>
      <c r="D15" t="n">
        <v>0</v>
      </c>
      <c r="E15" t="n">
        <v>0</v>
      </c>
      <c r="F15" t="n">
        <v>0</v>
      </c>
      <c r="G15" t="n">
        <v>1.38</v>
      </c>
      <c r="H15" t="n">
        <v>0</v>
      </c>
      <c r="I15" t="n">
        <v>1</v>
      </c>
      <c r="J15" t="n">
        <v>-1</v>
      </c>
      <c r="K15" t="n">
        <v>-1</v>
      </c>
      <c r="L15">
        <f>HYPERLINK("https://www.defined.fi/sol/GFJfGXKMZb9PWRMXWSb4WAkguiokknpu72v4KQwPmdqA?maker=Ghq4SPg6iQbr3iUnFwmivqFfPkC68jQsvahhr94FM3PN","https://www.defined.fi/sol/GFJfGXKMZb9PWRMXWSb4WAkguiokknpu72v4KQwPmdqA?maker=Ghq4SPg6iQbr3iUnFwmivqFfPkC68jQsvahhr94FM3PN")</f>
        <v/>
      </c>
      <c r="M15">
        <f>HYPERLINK("https://dexscreener.com/solana/GFJfGXKMZb9PWRMXWSb4WAkguiokknpu72v4KQwPmdqA?maker=Ghq4SPg6iQbr3iUnFwmivqFfPkC68jQsvahhr94FM3PN","https://dexscreener.com/solana/GFJfGXKMZb9PWRMXWSb4WAkguiokknpu72v4KQwPmdqA?maker=Ghq4SPg6iQbr3iUnFwmivqFfPkC68jQsvahhr94FM3PN")</f>
        <v/>
      </c>
    </row>
    <row r="16">
      <c r="A16" t="inlineStr">
        <is>
          <t>So11111111111111111111111111111111111111111</t>
        </is>
      </c>
      <c r="B16" t="inlineStr">
        <is>
          <t>SOL</t>
        </is>
      </c>
      <c r="C16" t="n">
        <v>2</v>
      </c>
      <c r="D16" t="n">
        <v>0</v>
      </c>
      <c r="E16" t="n">
        <v>0</v>
      </c>
      <c r="F16" t="n">
        <v>0</v>
      </c>
      <c r="G16" t="n">
        <v>0</v>
      </c>
      <c r="H16" t="n">
        <v>0</v>
      </c>
      <c r="I16" t="n">
        <v>0</v>
      </c>
      <c r="J16" t="n">
        <v>-1</v>
      </c>
      <c r="K16" t="n">
        <v>-1</v>
      </c>
      <c r="L16">
        <f>HYPERLINK("https://www.defined.fi/sol/So11111111111111111111111111111111111111111?maker=Ghq4SPg6iQbr3iUnFwmivqFfPkC68jQsvahhr94FM3PN","https://www.defined.fi/sol/So11111111111111111111111111111111111111111?maker=Ghq4SPg6iQbr3iUnFwmivqFfPkC68jQsvahhr94FM3PN")</f>
        <v/>
      </c>
      <c r="M16">
        <f>HYPERLINK("https://dexscreener.com/solana/So11111111111111111111111111111111111111111?maker=Ghq4SPg6iQbr3iUnFwmivqFfPkC68jQsvahhr94FM3PN","https://dexscreener.com/solana/So11111111111111111111111111111111111111111?maker=Ghq4SPg6iQbr3iUnFwmivqFfPkC68jQsvahhr94FM3PN")</f>
        <v/>
      </c>
    </row>
    <row r="17">
      <c r="A17" t="inlineStr">
        <is>
          <t>GANGmGApLk9f9vE6A9NyCYBREu7e7b1zkcJY6ECgpump</t>
        </is>
      </c>
      <c r="B17" t="inlineStr">
        <is>
          <t>LILY</t>
        </is>
      </c>
      <c r="C17" t="n">
        <v>5</v>
      </c>
      <c r="D17" t="n">
        <v>-1.34</v>
      </c>
      <c r="E17" t="n">
        <v>-0.7</v>
      </c>
      <c r="F17" t="n">
        <v>1.92</v>
      </c>
      <c r="G17" t="n">
        <v>0.575</v>
      </c>
      <c r="H17" t="n">
        <v>2</v>
      </c>
      <c r="I17" t="n">
        <v>1</v>
      </c>
      <c r="J17" t="n">
        <v>-1</v>
      </c>
      <c r="K17" t="n">
        <v>-1</v>
      </c>
      <c r="L17">
        <f>HYPERLINK("https://www.defined.fi/sol/GANGmGApLk9f9vE6A9NyCYBREu7e7b1zkcJY6ECgpump?maker=Ghq4SPg6iQbr3iUnFwmivqFfPkC68jQsvahhr94FM3PN","https://www.defined.fi/sol/GANGmGApLk9f9vE6A9NyCYBREu7e7b1zkcJY6ECgpump?maker=Ghq4SPg6iQbr3iUnFwmivqFfPkC68jQsvahhr94FM3PN")</f>
        <v/>
      </c>
      <c r="M17">
        <f>HYPERLINK("https://dexscreener.com/solana/GANGmGApLk9f9vE6A9NyCYBREu7e7b1zkcJY6ECgpump?maker=Ghq4SPg6iQbr3iUnFwmivqFfPkC68jQsvahhr94FM3PN","https://dexscreener.com/solana/GANGmGApLk9f9vE6A9NyCYBREu7e7b1zkcJY6ECgpump?maker=Ghq4SPg6iQbr3iUnFwmivqFfPkC68jQsvahhr94FM3PN")</f>
        <v/>
      </c>
    </row>
    <row r="18">
      <c r="A18" t="inlineStr">
        <is>
          <t>8iWsK2WH3AGviQwAnt43zvc8yLy6QMUSuv8PK2A7pump</t>
        </is>
      </c>
      <c r="B18" t="inlineStr">
        <is>
          <t>unknown_8iWs</t>
        </is>
      </c>
      <c r="C18" t="n">
        <v>5</v>
      </c>
      <c r="D18" t="n">
        <v>-1.45</v>
      </c>
      <c r="E18" t="n">
        <v>-0.63</v>
      </c>
      <c r="F18" t="n">
        <v>2.29</v>
      </c>
      <c r="G18" t="n">
        <v>0.844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HYPERLINK("https://www.defined.fi/sol/8iWsK2WH3AGviQwAnt43zvc8yLy6QMUSuv8PK2A7pump?maker=Ghq4SPg6iQbr3iUnFwmivqFfPkC68jQsvahhr94FM3PN","https://www.defined.fi/sol/8iWsK2WH3AGviQwAnt43zvc8yLy6QMUSuv8PK2A7pump?maker=Ghq4SPg6iQbr3iUnFwmivqFfPkC68jQsvahhr94FM3PN")</f>
        <v/>
      </c>
      <c r="M18">
        <f>HYPERLINK("https://dexscreener.com/solana/8iWsK2WH3AGviQwAnt43zvc8yLy6QMUSuv8PK2A7pump?maker=Ghq4SPg6iQbr3iUnFwmivqFfPkC68jQsvahhr94FM3PN","https://dexscreener.com/solana/8iWsK2WH3AGviQwAnt43zvc8yLy6QMUSuv8PK2A7pump?maker=Ghq4SPg6iQbr3iUnFwmivqFfPkC68jQsvahhr94FM3PN")</f>
        <v/>
      </c>
    </row>
    <row r="19">
      <c r="A19" t="inlineStr">
        <is>
          <t>4rpR4A42oNs9NfQJ8JKEVUKb2NcUXJ8CZpBKkaJquzZ8</t>
        </is>
      </c>
      <c r="B19" t="inlineStr">
        <is>
          <t>deer</t>
        </is>
      </c>
      <c r="C19" t="n">
        <v>7</v>
      </c>
      <c r="D19" t="n">
        <v>-1.63</v>
      </c>
      <c r="E19" t="n">
        <v>-0.6</v>
      </c>
      <c r="F19" t="n">
        <v>2.73</v>
      </c>
      <c r="G19" t="n">
        <v>1.1</v>
      </c>
      <c r="H19" t="n">
        <v>2</v>
      </c>
      <c r="I19" t="n">
        <v>1</v>
      </c>
      <c r="J19" t="n">
        <v>-1</v>
      </c>
      <c r="K19" t="n">
        <v>-1</v>
      </c>
      <c r="L19">
        <f>HYPERLINK("https://www.defined.fi/sol/4rpR4A42oNs9NfQJ8JKEVUKb2NcUXJ8CZpBKkaJquzZ8?maker=Ghq4SPg6iQbr3iUnFwmivqFfPkC68jQsvahhr94FM3PN","https://www.defined.fi/sol/4rpR4A42oNs9NfQJ8JKEVUKb2NcUXJ8CZpBKkaJquzZ8?maker=Ghq4SPg6iQbr3iUnFwmivqFfPkC68jQsvahhr94FM3PN")</f>
        <v/>
      </c>
      <c r="M19">
        <f>HYPERLINK("https://dexscreener.com/solana/4rpR4A42oNs9NfQJ8JKEVUKb2NcUXJ8CZpBKkaJquzZ8?maker=Ghq4SPg6iQbr3iUnFwmivqFfPkC68jQsvahhr94FM3PN","https://dexscreener.com/solana/4rpR4A42oNs9NfQJ8JKEVUKb2NcUXJ8CZpBKkaJquzZ8?maker=Ghq4SPg6iQbr3iUnFwmivqFfPkC68jQsvahhr94FM3PN")</f>
        <v/>
      </c>
    </row>
    <row r="20">
      <c r="A20" t="inlineStr">
        <is>
          <t>ADs4L89si8kS1CRwiWtvGJYGLfx2x4PSRrRGgubapump</t>
        </is>
      </c>
      <c r="B20" t="inlineStr">
        <is>
          <t>MADENG</t>
        </is>
      </c>
      <c r="C20" t="n">
        <v>8</v>
      </c>
      <c r="D20" t="n">
        <v>-0.785</v>
      </c>
      <c r="E20" t="n">
        <v>-0.87</v>
      </c>
      <c r="F20" t="n">
        <v>0.905</v>
      </c>
      <c r="G20" t="n">
        <v>0.12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HYPERLINK("https://www.defined.fi/sol/ADs4L89si8kS1CRwiWtvGJYGLfx2x4PSRrRGgubapump?maker=Ghq4SPg6iQbr3iUnFwmivqFfPkC68jQsvahhr94FM3PN","https://www.defined.fi/sol/ADs4L89si8kS1CRwiWtvGJYGLfx2x4PSRrRGgubapump?maker=Ghq4SPg6iQbr3iUnFwmivqFfPkC68jQsvahhr94FM3PN")</f>
        <v/>
      </c>
      <c r="M20">
        <f>HYPERLINK("https://dexscreener.com/solana/ADs4L89si8kS1CRwiWtvGJYGLfx2x4PSRrRGgubapump?maker=Ghq4SPg6iQbr3iUnFwmivqFfPkC68jQsvahhr94FM3PN","https://dexscreener.com/solana/ADs4L89si8kS1CRwiWtvGJYGLfx2x4PSRrRGgubapump?maker=Ghq4SPg6iQbr3iUnFwmivqFfPkC68jQsvahhr94FM3PN")</f>
        <v/>
      </c>
    </row>
    <row r="21">
      <c r="A21" t="inlineStr">
        <is>
          <t>HMHZBcFFi1n7QMDxazU6RZVCt9tU6DNr4s2FAzVFpump</t>
        </is>
      </c>
      <c r="B21" t="inlineStr">
        <is>
          <t>Sasha</t>
        </is>
      </c>
      <c r="C21" t="n">
        <v>14</v>
      </c>
      <c r="D21" t="n">
        <v>0.261</v>
      </c>
      <c r="E21" t="n">
        <v>0.29</v>
      </c>
      <c r="F21" t="n">
        <v>0.895</v>
      </c>
      <c r="G21" t="n">
        <v>1.16</v>
      </c>
      <c r="H21" t="n">
        <v>1</v>
      </c>
      <c r="I21" t="n">
        <v>2</v>
      </c>
      <c r="J21" t="n">
        <v>-1</v>
      </c>
      <c r="K21" t="n">
        <v>-1</v>
      </c>
      <c r="L21">
        <f>HYPERLINK("https://www.defined.fi/sol/HMHZBcFFi1n7QMDxazU6RZVCt9tU6DNr4s2FAzVFpump?maker=Ghq4SPg6iQbr3iUnFwmivqFfPkC68jQsvahhr94FM3PN","https://www.defined.fi/sol/HMHZBcFFi1n7QMDxazU6RZVCt9tU6DNr4s2FAzVFpump?maker=Ghq4SPg6iQbr3iUnFwmivqFfPkC68jQsvahhr94FM3PN")</f>
        <v/>
      </c>
      <c r="M21">
        <f>HYPERLINK("https://dexscreener.com/solana/HMHZBcFFi1n7QMDxazU6RZVCt9tU6DNr4s2FAzVFpump?maker=Ghq4SPg6iQbr3iUnFwmivqFfPkC68jQsvahhr94FM3PN","https://dexscreener.com/solana/HMHZBcFFi1n7QMDxazU6RZVCt9tU6DNr4s2FAzVFpump?maker=Ghq4SPg6iQbr3iUnFwmivqFfPkC68jQsvahhr94FM3PN")</f>
        <v/>
      </c>
    </row>
    <row r="22">
      <c r="A22" t="inlineStr">
        <is>
          <t>6UJ8FLcUvdqfZTTGz6brp2eCrvkAf8ea1RzdV9oTpump</t>
        </is>
      </c>
      <c r="B22" t="inlineStr">
        <is>
          <t>BOUNCE</t>
        </is>
      </c>
      <c r="C22" t="n">
        <v>15</v>
      </c>
      <c r="D22" t="n">
        <v>-0.512</v>
      </c>
      <c r="E22" t="n">
        <v>-0.58</v>
      </c>
      <c r="F22" t="n">
        <v>0.879</v>
      </c>
      <c r="G22" t="n">
        <v>0.367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HYPERLINK("https://www.defined.fi/sol/6UJ8FLcUvdqfZTTGz6brp2eCrvkAf8ea1RzdV9oTpump?maker=Ghq4SPg6iQbr3iUnFwmivqFfPkC68jQsvahhr94FM3PN","https://www.defined.fi/sol/6UJ8FLcUvdqfZTTGz6brp2eCrvkAf8ea1RzdV9oTpump?maker=Ghq4SPg6iQbr3iUnFwmivqFfPkC68jQsvahhr94FM3PN")</f>
        <v/>
      </c>
      <c r="M22">
        <f>HYPERLINK("https://dexscreener.com/solana/6UJ8FLcUvdqfZTTGz6brp2eCrvkAf8ea1RzdV9oTpump?maker=Ghq4SPg6iQbr3iUnFwmivqFfPkC68jQsvahhr94FM3PN","https://dexscreener.com/solana/6UJ8FLcUvdqfZTTGz6brp2eCrvkAf8ea1RzdV9oTpump?maker=Ghq4SPg6iQbr3iUnFwmivqFfPkC68jQsvahhr94FM3PN")</f>
        <v/>
      </c>
    </row>
    <row r="23">
      <c r="A23" t="inlineStr">
        <is>
          <t>5uzDTDWYYv8KkCp1yxejqniac8mBY4SiCb73FWP5pump</t>
        </is>
      </c>
      <c r="B23" t="inlineStr">
        <is>
          <t>100000000</t>
        </is>
      </c>
      <c r="C23" t="n">
        <v>18</v>
      </c>
      <c r="D23" t="n">
        <v>0.13</v>
      </c>
      <c r="E23" t="n">
        <v>0.27</v>
      </c>
      <c r="F23" t="n">
        <v>0.482</v>
      </c>
      <c r="G23" t="n">
        <v>0.612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HYPERLINK("https://www.defined.fi/sol/5uzDTDWYYv8KkCp1yxejqniac8mBY4SiCb73FWP5pump?maker=Ghq4SPg6iQbr3iUnFwmivqFfPkC68jQsvahhr94FM3PN","https://www.defined.fi/sol/5uzDTDWYYv8KkCp1yxejqniac8mBY4SiCb73FWP5pump?maker=Ghq4SPg6iQbr3iUnFwmivqFfPkC68jQsvahhr94FM3PN")</f>
        <v/>
      </c>
      <c r="M23">
        <f>HYPERLINK("https://dexscreener.com/solana/5uzDTDWYYv8KkCp1yxejqniac8mBY4SiCb73FWP5pump?maker=Ghq4SPg6iQbr3iUnFwmivqFfPkC68jQsvahhr94FM3PN","https://dexscreener.com/solana/5uzDTDWYYv8KkCp1yxejqniac8mBY4SiCb73FWP5pump?maker=Ghq4SPg6iQbr3iUnFwmivqFfPkC68jQsvahhr94FM3PN")</f>
        <v/>
      </c>
    </row>
    <row r="24">
      <c r="A24" t="inlineStr">
        <is>
          <t>E2BGnzHdJNUBtAVR7EyQMuEMHqgv65JL8J9ZyqyXUVvA</t>
        </is>
      </c>
      <c r="B24" t="inlineStr">
        <is>
          <t>CHINA</t>
        </is>
      </c>
      <c r="C24" t="n">
        <v>20</v>
      </c>
      <c r="D24" t="n">
        <v>0.338</v>
      </c>
      <c r="E24" t="n">
        <v>0.07000000000000001</v>
      </c>
      <c r="F24" t="n">
        <v>4.94</v>
      </c>
      <c r="G24" t="n">
        <v>5.27</v>
      </c>
      <c r="H24" t="n">
        <v>2</v>
      </c>
      <c r="I24" t="n">
        <v>1</v>
      </c>
      <c r="J24" t="n">
        <v>-1</v>
      </c>
      <c r="K24" t="n">
        <v>-1</v>
      </c>
      <c r="L24">
        <f>HYPERLINK("https://www.defined.fi/sol/E2BGnzHdJNUBtAVR7EyQMuEMHqgv65JL8J9ZyqyXUVvA?maker=Ghq4SPg6iQbr3iUnFwmivqFfPkC68jQsvahhr94FM3PN","https://www.defined.fi/sol/E2BGnzHdJNUBtAVR7EyQMuEMHqgv65JL8J9ZyqyXUVvA?maker=Ghq4SPg6iQbr3iUnFwmivqFfPkC68jQsvahhr94FM3PN")</f>
        <v/>
      </c>
      <c r="M24">
        <f>HYPERLINK("https://dexscreener.com/solana/E2BGnzHdJNUBtAVR7EyQMuEMHqgv65JL8J9ZyqyXUVvA?maker=Ghq4SPg6iQbr3iUnFwmivqFfPkC68jQsvahhr94FM3PN","https://dexscreener.com/solana/E2BGnzHdJNUBtAVR7EyQMuEMHqgv65JL8J9ZyqyXUVvA?maker=Ghq4SPg6iQbr3iUnFwmivqFfPkC68jQsvahhr94FM3PN")</f>
        <v/>
      </c>
    </row>
    <row r="25">
      <c r="A25" t="inlineStr">
        <is>
          <t>iQuoGfqmXh6J3PShHDntayXGVixfp44wzGkVaH8r8RE</t>
        </is>
      </c>
      <c r="B25" t="inlineStr">
        <is>
          <t>MOOWAAN</t>
        </is>
      </c>
      <c r="C25" t="n">
        <v>20</v>
      </c>
      <c r="D25" t="n">
        <v>-0.928</v>
      </c>
      <c r="E25" t="n">
        <v>-0.08</v>
      </c>
      <c r="F25" t="n">
        <v>11.81</v>
      </c>
      <c r="G25" t="n">
        <v>10.88</v>
      </c>
      <c r="H25" t="n">
        <v>4</v>
      </c>
      <c r="I25" t="n">
        <v>4</v>
      </c>
      <c r="J25" t="n">
        <v>-1</v>
      </c>
      <c r="K25" t="n">
        <v>-1</v>
      </c>
      <c r="L25">
        <f>HYPERLINK("https://www.defined.fi/sol/iQuoGfqmXh6J3PShHDntayXGVixfp44wzGkVaH8r8RE?maker=Ghq4SPg6iQbr3iUnFwmivqFfPkC68jQsvahhr94FM3PN","https://www.defined.fi/sol/iQuoGfqmXh6J3PShHDntayXGVixfp44wzGkVaH8r8RE?maker=Ghq4SPg6iQbr3iUnFwmivqFfPkC68jQsvahhr94FM3PN")</f>
        <v/>
      </c>
      <c r="M25">
        <f>HYPERLINK("https://dexscreener.com/solana/iQuoGfqmXh6J3PShHDntayXGVixfp44wzGkVaH8r8RE?maker=Ghq4SPg6iQbr3iUnFwmivqFfPkC68jQsvahhr94FM3PN","https://dexscreener.com/solana/iQuoGfqmXh6J3PShHDntayXGVixfp44wzGkVaH8r8RE?maker=Ghq4SPg6iQbr3iUnFwmivqFfPkC68jQsvahhr94FM3PN")</f>
        <v/>
      </c>
    </row>
    <row r="26">
      <c r="A26" t="inlineStr">
        <is>
          <t>H52CAqEJXY9dmPJChvi86cUR3vLEobUhu7B9wBMppump</t>
        </is>
      </c>
      <c r="B26" t="inlineStr">
        <is>
          <t>Jonah</t>
        </is>
      </c>
      <c r="C26" t="n">
        <v>20</v>
      </c>
      <c r="D26" t="n">
        <v>0.921</v>
      </c>
      <c r="E26" t="n">
        <v>0.09</v>
      </c>
      <c r="F26" t="n">
        <v>10.87</v>
      </c>
      <c r="G26" t="n">
        <v>11.79</v>
      </c>
      <c r="H26" t="n">
        <v>5</v>
      </c>
      <c r="I26" t="n">
        <v>4</v>
      </c>
      <c r="J26" t="n">
        <v>-1</v>
      </c>
      <c r="K26" t="n">
        <v>-1</v>
      </c>
      <c r="L26">
        <f>HYPERLINK("https://www.defined.fi/sol/H52CAqEJXY9dmPJChvi86cUR3vLEobUhu7B9wBMppump?maker=Ghq4SPg6iQbr3iUnFwmivqFfPkC68jQsvahhr94FM3PN","https://www.defined.fi/sol/H52CAqEJXY9dmPJChvi86cUR3vLEobUhu7B9wBMppump?maker=Ghq4SPg6iQbr3iUnFwmivqFfPkC68jQsvahhr94FM3PN")</f>
        <v/>
      </c>
      <c r="M26">
        <f>HYPERLINK("https://dexscreener.com/solana/H52CAqEJXY9dmPJChvi86cUR3vLEobUhu7B9wBMppump?maker=Ghq4SPg6iQbr3iUnFwmivqFfPkC68jQsvahhr94FM3PN","https://dexscreener.com/solana/H52CAqEJXY9dmPJChvi86cUR3vLEobUhu7B9wBMppump?maker=Ghq4SPg6iQbr3iUnFwmivqFfPkC68jQsvahhr94FM3PN")</f>
        <v/>
      </c>
    </row>
    <row r="27">
      <c r="A27" t="inlineStr">
        <is>
          <t>AAYoquVHbXqTUFgeeD2qFmHhEjAhADCsTjMdL8zvpump</t>
        </is>
      </c>
      <c r="B27" t="inlineStr">
        <is>
          <t>Tony</t>
        </is>
      </c>
      <c r="C27" t="n">
        <v>20</v>
      </c>
      <c r="D27" t="n">
        <v>-1.19</v>
      </c>
      <c r="E27" t="n">
        <v>-0.24</v>
      </c>
      <c r="F27" t="n">
        <v>4.94</v>
      </c>
      <c r="G27" t="n">
        <v>3.75</v>
      </c>
      <c r="H27" t="n">
        <v>2</v>
      </c>
      <c r="I27" t="n">
        <v>2</v>
      </c>
      <c r="J27" t="n">
        <v>-1</v>
      </c>
      <c r="K27" t="n">
        <v>-1</v>
      </c>
      <c r="L27">
        <f>HYPERLINK("https://www.defined.fi/sol/AAYoquVHbXqTUFgeeD2qFmHhEjAhADCsTjMdL8zvpump?maker=Ghq4SPg6iQbr3iUnFwmivqFfPkC68jQsvahhr94FM3PN","https://www.defined.fi/sol/AAYoquVHbXqTUFgeeD2qFmHhEjAhADCsTjMdL8zvpump?maker=Ghq4SPg6iQbr3iUnFwmivqFfPkC68jQsvahhr94FM3PN")</f>
        <v/>
      </c>
      <c r="M27">
        <f>HYPERLINK("https://dexscreener.com/solana/AAYoquVHbXqTUFgeeD2qFmHhEjAhADCsTjMdL8zvpump?maker=Ghq4SPg6iQbr3iUnFwmivqFfPkC68jQsvahhr94FM3PN","https://dexscreener.com/solana/AAYoquVHbXqTUFgeeD2qFmHhEjAhADCsTjMdL8zvpump?maker=Ghq4SPg6iQbr3iUnFwmivqFfPkC68jQsvahhr94FM3PN")</f>
        <v/>
      </c>
    </row>
    <row r="28">
      <c r="A28" t="inlineStr">
        <is>
          <t>CoVHTmy5SrNbu4tG25qHPKk6FXJR11BqqZ3Nhd21pump</t>
        </is>
      </c>
      <c r="B28" t="inlineStr">
        <is>
          <t>CLARK</t>
        </is>
      </c>
      <c r="C28" t="n">
        <v>20</v>
      </c>
      <c r="D28" t="n">
        <v>0.804</v>
      </c>
      <c r="E28" t="n">
        <v>0.82</v>
      </c>
      <c r="F28" t="n">
        <v>0.986</v>
      </c>
      <c r="G28" t="n">
        <v>1.79</v>
      </c>
      <c r="H28" t="n">
        <v>1</v>
      </c>
      <c r="I28" t="n">
        <v>2</v>
      </c>
      <c r="J28" t="n">
        <v>-1</v>
      </c>
      <c r="K28" t="n">
        <v>-1</v>
      </c>
      <c r="L28">
        <f>HYPERLINK("https://www.defined.fi/sol/CoVHTmy5SrNbu4tG25qHPKk6FXJR11BqqZ3Nhd21pump?maker=Ghq4SPg6iQbr3iUnFwmivqFfPkC68jQsvahhr94FM3PN","https://www.defined.fi/sol/CoVHTmy5SrNbu4tG25qHPKk6FXJR11BqqZ3Nhd21pump?maker=Ghq4SPg6iQbr3iUnFwmivqFfPkC68jQsvahhr94FM3PN")</f>
        <v/>
      </c>
      <c r="M28">
        <f>HYPERLINK("https://dexscreener.com/solana/CoVHTmy5SrNbu4tG25qHPKk6FXJR11BqqZ3Nhd21pump?maker=Ghq4SPg6iQbr3iUnFwmivqFfPkC68jQsvahhr94FM3PN","https://dexscreener.com/solana/CoVHTmy5SrNbu4tG25qHPKk6FXJR11BqqZ3Nhd21pump?maker=Ghq4SPg6iQbr3iUnFwmivqFfPkC68jQsvahhr94FM3PN")</f>
        <v/>
      </c>
    </row>
    <row r="29">
      <c r="A29" t="inlineStr">
        <is>
          <t>CZAYiTHWfHWjh4Ag7JcZPPMKFeEdkpLNYtELRyxdpump</t>
        </is>
      </c>
      <c r="B29" t="inlineStr">
        <is>
          <t>Boba</t>
        </is>
      </c>
      <c r="C29" t="n">
        <v>20</v>
      </c>
      <c r="D29" t="n">
        <v>-0.152</v>
      </c>
      <c r="E29" t="n">
        <v>-0.31</v>
      </c>
      <c r="F29" t="n">
        <v>0.49</v>
      </c>
      <c r="G29" t="n">
        <v>0.339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HYPERLINK("https://www.defined.fi/sol/CZAYiTHWfHWjh4Ag7JcZPPMKFeEdkpLNYtELRyxdpump?maker=Ghq4SPg6iQbr3iUnFwmivqFfPkC68jQsvahhr94FM3PN","https://www.defined.fi/sol/CZAYiTHWfHWjh4Ag7JcZPPMKFeEdkpLNYtELRyxdpump?maker=Ghq4SPg6iQbr3iUnFwmivqFfPkC68jQsvahhr94FM3PN")</f>
        <v/>
      </c>
      <c r="M29">
        <f>HYPERLINK("https://dexscreener.com/solana/CZAYiTHWfHWjh4Ag7JcZPPMKFeEdkpLNYtELRyxdpump?maker=Ghq4SPg6iQbr3iUnFwmivqFfPkC68jQsvahhr94FM3PN","https://dexscreener.com/solana/CZAYiTHWfHWjh4Ag7JcZPPMKFeEdkpLNYtELRyxdpump?maker=Ghq4SPg6iQbr3iUnFwmivqFfPkC68jQsvahhr94FM3PN")</f>
        <v/>
      </c>
    </row>
    <row r="30">
      <c r="A30" t="inlineStr">
        <is>
          <t>ESVRQ6phc55VCw7sWB6JgW3PeTB6N68kvwjfsMPcpump</t>
        </is>
      </c>
      <c r="B30" t="inlineStr">
        <is>
          <t>omochi</t>
        </is>
      </c>
      <c r="C30" t="n">
        <v>21</v>
      </c>
      <c r="D30" t="n">
        <v>-0.029</v>
      </c>
      <c r="E30" t="n">
        <v>-0.01</v>
      </c>
      <c r="F30" t="n">
        <v>2.99</v>
      </c>
      <c r="G30" t="n">
        <v>2.96</v>
      </c>
      <c r="H30" t="n">
        <v>2</v>
      </c>
      <c r="I30" t="n">
        <v>1</v>
      </c>
      <c r="J30" t="n">
        <v>-1</v>
      </c>
      <c r="K30" t="n">
        <v>-1</v>
      </c>
      <c r="L30">
        <f>HYPERLINK("https://www.defined.fi/sol/ESVRQ6phc55VCw7sWB6JgW3PeTB6N68kvwjfsMPcpump?maker=Ghq4SPg6iQbr3iUnFwmivqFfPkC68jQsvahhr94FM3PN","https://www.defined.fi/sol/ESVRQ6phc55VCw7sWB6JgW3PeTB6N68kvwjfsMPcpump?maker=Ghq4SPg6iQbr3iUnFwmivqFfPkC68jQsvahhr94FM3PN")</f>
        <v/>
      </c>
      <c r="M30">
        <f>HYPERLINK("https://dexscreener.com/solana/ESVRQ6phc55VCw7sWB6JgW3PeTB6N68kvwjfsMPcpump?maker=Ghq4SPg6iQbr3iUnFwmivqFfPkC68jQsvahhr94FM3PN","https://dexscreener.com/solana/ESVRQ6phc55VCw7sWB6JgW3PeTB6N68kvwjfsMPcpump?maker=Ghq4SPg6iQbr3iUnFwmivqFfPkC68jQsvahhr94FM3PN")</f>
        <v/>
      </c>
    </row>
    <row r="31">
      <c r="A31" t="inlineStr">
        <is>
          <t>AdsCT1jcY7hWzeEkkph6kUVCqTCPLu5qZC759gJmpump</t>
        </is>
      </c>
      <c r="B31" t="inlineStr">
        <is>
          <t>ZOIDBERG</t>
        </is>
      </c>
      <c r="C31" t="n">
        <v>22</v>
      </c>
      <c r="D31" t="n">
        <v>-3.85</v>
      </c>
      <c r="E31" t="n">
        <v>-0.55</v>
      </c>
      <c r="F31" t="n">
        <v>7.05</v>
      </c>
      <c r="G31" t="n">
        <v>3.2</v>
      </c>
      <c r="H31" t="n">
        <v>5</v>
      </c>
      <c r="I31" t="n">
        <v>1</v>
      </c>
      <c r="J31" t="n">
        <v>-1</v>
      </c>
      <c r="K31" t="n">
        <v>-1</v>
      </c>
      <c r="L31">
        <f>HYPERLINK("https://www.defined.fi/sol/AdsCT1jcY7hWzeEkkph6kUVCqTCPLu5qZC759gJmpump?maker=Ghq4SPg6iQbr3iUnFwmivqFfPkC68jQsvahhr94FM3PN","https://www.defined.fi/sol/AdsCT1jcY7hWzeEkkph6kUVCqTCPLu5qZC759gJmpump?maker=Ghq4SPg6iQbr3iUnFwmivqFfPkC68jQsvahhr94FM3PN")</f>
        <v/>
      </c>
      <c r="M31">
        <f>HYPERLINK("https://dexscreener.com/solana/AdsCT1jcY7hWzeEkkph6kUVCqTCPLu5qZC759gJmpump?maker=Ghq4SPg6iQbr3iUnFwmivqFfPkC68jQsvahhr94FM3PN","https://dexscreener.com/solana/AdsCT1jcY7hWzeEkkph6kUVCqTCPLu5qZC759gJmpump?maker=Ghq4SPg6iQbr3iUnFwmivqFfPkC68jQsvahhr94FM3PN")</f>
        <v/>
      </c>
    </row>
    <row r="32">
      <c r="A32" t="inlineStr">
        <is>
          <t>8AGrudQDbjNjnHzBsrndfVDBHgg6KBJ7RN6j3hbfq3Qh</t>
        </is>
      </c>
      <c r="B32" t="inlineStr">
        <is>
          <t>degen</t>
        </is>
      </c>
      <c r="C32" t="n">
        <v>22</v>
      </c>
      <c r="D32" t="n">
        <v>0.237</v>
      </c>
      <c r="E32" t="n">
        <v>0.03</v>
      </c>
      <c r="F32" t="n">
        <v>1.97</v>
      </c>
      <c r="G32" t="n">
        <v>7.16</v>
      </c>
      <c r="H32" t="n">
        <v>1</v>
      </c>
      <c r="I32" t="n">
        <v>3</v>
      </c>
      <c r="J32" t="n">
        <v>-1</v>
      </c>
      <c r="K32" t="n">
        <v>-1</v>
      </c>
      <c r="L32">
        <f>HYPERLINK("https://www.defined.fi/sol/8AGrudQDbjNjnHzBsrndfVDBHgg6KBJ7RN6j3hbfq3Qh?maker=Ghq4SPg6iQbr3iUnFwmivqFfPkC68jQsvahhr94FM3PN","https://www.defined.fi/sol/8AGrudQDbjNjnHzBsrndfVDBHgg6KBJ7RN6j3hbfq3Qh?maker=Ghq4SPg6iQbr3iUnFwmivqFfPkC68jQsvahhr94FM3PN")</f>
        <v/>
      </c>
      <c r="M32">
        <f>HYPERLINK("https://dexscreener.com/solana/8AGrudQDbjNjnHzBsrndfVDBHgg6KBJ7RN6j3hbfq3Qh?maker=Ghq4SPg6iQbr3iUnFwmivqFfPkC68jQsvahhr94FM3PN","https://dexscreener.com/solana/8AGrudQDbjNjnHzBsrndfVDBHgg6KBJ7RN6j3hbfq3Qh?maker=Ghq4SPg6iQbr3iUnFwmivqFfPkC68jQsvahhr94FM3PN")</f>
        <v/>
      </c>
    </row>
    <row r="33">
      <c r="A33" t="inlineStr">
        <is>
          <t>2t5wZxfnurdVUCBd2zgt6LsobgUgkJKbvbpq9zmTpump</t>
        </is>
      </c>
      <c r="B33" t="inlineStr">
        <is>
          <t>#PEPE</t>
        </is>
      </c>
      <c r="C33" t="n">
        <v>22</v>
      </c>
      <c r="D33" t="n">
        <v>-0.102</v>
      </c>
      <c r="E33" t="n">
        <v>-0.1</v>
      </c>
      <c r="F33" t="n">
        <v>0.988</v>
      </c>
      <c r="G33" t="n">
        <v>0.886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HYPERLINK("https://www.defined.fi/sol/2t5wZxfnurdVUCBd2zgt6LsobgUgkJKbvbpq9zmTpump?maker=Ghq4SPg6iQbr3iUnFwmivqFfPkC68jQsvahhr94FM3PN","https://www.defined.fi/sol/2t5wZxfnurdVUCBd2zgt6LsobgUgkJKbvbpq9zmTpump?maker=Ghq4SPg6iQbr3iUnFwmivqFfPkC68jQsvahhr94FM3PN")</f>
        <v/>
      </c>
      <c r="M33">
        <f>HYPERLINK("https://dexscreener.com/solana/2t5wZxfnurdVUCBd2zgt6LsobgUgkJKbvbpq9zmTpump?maker=Ghq4SPg6iQbr3iUnFwmivqFfPkC68jQsvahhr94FM3PN","https://dexscreener.com/solana/2t5wZxfnurdVUCBd2zgt6LsobgUgkJKbvbpq9zmTpump?maker=Ghq4SPg6iQbr3iUnFwmivqFfPkC68jQsvahhr94FM3PN")</f>
        <v/>
      </c>
    </row>
    <row r="34">
      <c r="A34" t="inlineStr">
        <is>
          <t>H5pXgGpG92iyzUWUffCNZxZNknU6xWKBXUDLEW5dpump</t>
        </is>
      </c>
      <c r="B34" t="inlineStr">
        <is>
          <t>LongBoi</t>
        </is>
      </c>
      <c r="C34" t="n">
        <v>22</v>
      </c>
      <c r="D34" t="n">
        <v>-0.368</v>
      </c>
      <c r="E34" t="n">
        <v>-0.37</v>
      </c>
      <c r="F34" t="n">
        <v>0.988</v>
      </c>
      <c r="G34" t="n">
        <v>0.621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HYPERLINK("https://www.defined.fi/sol/H5pXgGpG92iyzUWUffCNZxZNknU6xWKBXUDLEW5dpump?maker=Ghq4SPg6iQbr3iUnFwmivqFfPkC68jQsvahhr94FM3PN","https://www.defined.fi/sol/H5pXgGpG92iyzUWUffCNZxZNknU6xWKBXUDLEW5dpump?maker=Ghq4SPg6iQbr3iUnFwmivqFfPkC68jQsvahhr94FM3PN")</f>
        <v/>
      </c>
      <c r="M34">
        <f>HYPERLINK("https://dexscreener.com/solana/H5pXgGpG92iyzUWUffCNZxZNknU6xWKBXUDLEW5dpump?maker=Ghq4SPg6iQbr3iUnFwmivqFfPkC68jQsvahhr94FM3PN","https://dexscreener.com/solana/H5pXgGpG92iyzUWUffCNZxZNknU6xWKBXUDLEW5dpump?maker=Ghq4SPg6iQbr3iUnFwmivqFfPkC68jQsvahhr94FM3PN")</f>
        <v/>
      </c>
    </row>
    <row r="35">
      <c r="A35" t="inlineStr">
        <is>
          <t>GcmSxp8u7SVwH9UVDbcuR9T4jD5S8xrY81Qs8BYYpump</t>
        </is>
      </c>
      <c r="B35" t="inlineStr">
        <is>
          <t>Hamlet</t>
        </is>
      </c>
      <c r="C35" t="n">
        <v>22</v>
      </c>
      <c r="D35" t="n">
        <v>-0.056</v>
      </c>
      <c r="E35" t="n">
        <v>-0.06</v>
      </c>
      <c r="F35" t="n">
        <v>0.981</v>
      </c>
      <c r="G35" t="n">
        <v>0.926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HYPERLINK("https://www.defined.fi/sol/GcmSxp8u7SVwH9UVDbcuR9T4jD5S8xrY81Qs8BYYpump?maker=Ghq4SPg6iQbr3iUnFwmivqFfPkC68jQsvahhr94FM3PN","https://www.defined.fi/sol/GcmSxp8u7SVwH9UVDbcuR9T4jD5S8xrY81Qs8BYYpump?maker=Ghq4SPg6iQbr3iUnFwmivqFfPkC68jQsvahhr94FM3PN")</f>
        <v/>
      </c>
      <c r="M35">
        <f>HYPERLINK("https://dexscreener.com/solana/GcmSxp8u7SVwH9UVDbcuR9T4jD5S8xrY81Qs8BYYpump?maker=Ghq4SPg6iQbr3iUnFwmivqFfPkC68jQsvahhr94FM3PN","https://dexscreener.com/solana/GcmSxp8u7SVwH9UVDbcuR9T4jD5S8xrY81Qs8BYYpump?maker=Ghq4SPg6iQbr3iUnFwmivqFfPkC68jQsvahhr94FM3PN")</f>
        <v/>
      </c>
    </row>
    <row r="36">
      <c r="A36" t="inlineStr">
        <is>
          <t>GgzJWhQWTpv2VHqvJnx5uEWQzNkfQSncDEWUdgQk4fvh</t>
        </is>
      </c>
      <c r="B36" t="inlineStr">
        <is>
          <t>JIN</t>
        </is>
      </c>
      <c r="C36" t="n">
        <v>23</v>
      </c>
      <c r="D36" t="n">
        <v>0</v>
      </c>
      <c r="E36" t="n">
        <v>0</v>
      </c>
      <c r="F36" t="n">
        <v>0</v>
      </c>
      <c r="G36" t="n">
        <v>0.003</v>
      </c>
      <c r="H36" t="n">
        <v>0</v>
      </c>
      <c r="I36" t="n">
        <v>1</v>
      </c>
      <c r="J36" t="n">
        <v>-1</v>
      </c>
      <c r="K36" t="n">
        <v>-1</v>
      </c>
      <c r="L36">
        <f>HYPERLINK("https://www.defined.fi/sol/GgzJWhQWTpv2VHqvJnx5uEWQzNkfQSncDEWUdgQk4fvh?maker=Ghq4SPg6iQbr3iUnFwmivqFfPkC68jQsvahhr94FM3PN","https://www.defined.fi/sol/GgzJWhQWTpv2VHqvJnx5uEWQzNkfQSncDEWUdgQk4fvh?maker=Ghq4SPg6iQbr3iUnFwmivqFfPkC68jQsvahhr94FM3PN")</f>
        <v/>
      </c>
      <c r="M36">
        <f>HYPERLINK("https://dexscreener.com/solana/GgzJWhQWTpv2VHqvJnx5uEWQzNkfQSncDEWUdgQk4fvh?maker=Ghq4SPg6iQbr3iUnFwmivqFfPkC68jQsvahhr94FM3PN","https://dexscreener.com/solana/GgzJWhQWTpv2VHqvJnx5uEWQzNkfQSncDEWUdgQk4fvh?maker=Ghq4SPg6iQbr3iUnFwmivqFfPkC68jQsvahhr94FM3PN")</f>
        <v/>
      </c>
    </row>
    <row r="37">
      <c r="A37" t="inlineStr">
        <is>
          <t>9W3PK4EqFDAcYzVncCvnKWrgNiT9ozJbqfAa7rq7pump</t>
        </is>
      </c>
      <c r="B37" t="inlineStr">
        <is>
          <t>BROKE</t>
        </is>
      </c>
      <c r="C37" t="n">
        <v>42</v>
      </c>
      <c r="D37" t="n">
        <v>-0.06</v>
      </c>
      <c r="E37" t="n">
        <v>-0.37</v>
      </c>
      <c r="F37" t="n">
        <v>0.161</v>
      </c>
      <c r="G37" t="n">
        <v>0.101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HYPERLINK("https://www.defined.fi/sol/9W3PK4EqFDAcYzVncCvnKWrgNiT9ozJbqfAa7rq7pump?maker=Ghq4SPg6iQbr3iUnFwmivqFfPkC68jQsvahhr94FM3PN","https://www.defined.fi/sol/9W3PK4EqFDAcYzVncCvnKWrgNiT9ozJbqfAa7rq7pump?maker=Ghq4SPg6iQbr3iUnFwmivqFfPkC68jQsvahhr94FM3PN")</f>
        <v/>
      </c>
      <c r="M37">
        <f>HYPERLINK("https://dexscreener.com/solana/9W3PK4EqFDAcYzVncCvnKWrgNiT9ozJbqfAa7rq7pump?maker=Ghq4SPg6iQbr3iUnFwmivqFfPkC68jQsvahhr94FM3PN","https://dexscreener.com/solana/9W3PK4EqFDAcYzVncCvnKWrgNiT9ozJbqfAa7rq7pump?maker=Ghq4SPg6iQbr3iUnFwmivqFfPkC68jQsvahhr94FM3PN")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2024-10-20T15:37:32Z</dcterms:created>
  <dcterms:modified xsi:type="dcterms:W3CDTF">2024-10-20T15:37:32Z</dcterms:modified>
</cp:coreProperties>
</file>