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A17gzfib2UaxteKXzMK37G4AtVqYKRqRLT54aDjYpump</t>
        </is>
      </c>
      <c r="B2" t="inlineStr">
        <is>
          <t>EREBUS</t>
        </is>
      </c>
      <c r="C2" t="n">
        <v>0</v>
      </c>
      <c r="D2" t="n">
        <v>-159.27</v>
      </c>
      <c r="E2" t="n">
        <v>-0.59</v>
      </c>
      <c r="F2" t="n">
        <v>267.98</v>
      </c>
      <c r="G2" t="n">
        <v>10.34</v>
      </c>
      <c r="H2" t="n">
        <v>23</v>
      </c>
      <c r="I2" t="n">
        <v>2</v>
      </c>
      <c r="J2" t="n">
        <v>-1</v>
      </c>
      <c r="K2" t="n">
        <v>-1</v>
      </c>
      <c r="L2">
        <f>HYPERLINK("https://www.defined.fi/sol/A17gzfib2UaxteKXzMK37G4AtVqYKRqRLT54aDjYpump?maker=EYwTzeKoYW7dhBTDPkuh57HAp5zgNjgV7g7UatzpfTYB","https://www.defined.fi/sol/A17gzfib2UaxteKXzMK37G4AtVqYKRqRLT54aDjYpump?maker=EYwTzeKoYW7dhBTDPkuh57HAp5zgNjgV7g7UatzpfTYB")</f>
        <v/>
      </c>
      <c r="M2">
        <f>HYPERLINK("https://dexscreener.com/solana/A17gzfib2UaxteKXzMK37G4AtVqYKRqRLT54aDjYpump?maker=EYwTzeKoYW7dhBTDPkuh57HAp5zgNjgV7g7UatzpfTYB","https://dexscreener.com/solana/A17gzfib2UaxteKXzMK37G4AtVqYKRqRLT54aDjYpump?maker=EYwTzeKoYW7dhBTDPkuh57HAp5zgNjgV7g7UatzpfTYB")</f>
        <v/>
      </c>
    </row>
    <row r="3">
      <c r="A3" t="inlineStr">
        <is>
          <t>yJcC48AWnaFQxb4CfZY6U19aQr3Pw6RKVhuGCLVpump</t>
        </is>
      </c>
      <c r="B3" t="inlineStr">
        <is>
          <t>WoTF</t>
        </is>
      </c>
      <c r="C3" t="n">
        <v>0</v>
      </c>
      <c r="D3" t="n">
        <v>-141.31</v>
      </c>
      <c r="E3" t="n">
        <v>-0.36</v>
      </c>
      <c r="F3" t="n">
        <v>392.6</v>
      </c>
      <c r="G3" t="n">
        <v>155.08</v>
      </c>
      <c r="H3" t="n">
        <v>22</v>
      </c>
      <c r="I3" t="n">
        <v>22</v>
      </c>
      <c r="J3" t="n">
        <v>-1</v>
      </c>
      <c r="K3" t="n">
        <v>-1</v>
      </c>
      <c r="L3">
        <f>HYPERLINK("https://www.defined.fi/sol/yJcC48AWnaFQxb4CfZY6U19aQr3Pw6RKVhuGCLVpump?maker=EYwTzeKoYW7dhBTDPkuh57HAp5zgNjgV7g7UatzpfTYB","https://www.defined.fi/sol/yJcC48AWnaFQxb4CfZY6U19aQr3Pw6RKVhuGCLVpump?maker=EYwTzeKoYW7dhBTDPkuh57HAp5zgNjgV7g7UatzpfTYB")</f>
        <v/>
      </c>
      <c r="M3">
        <f>HYPERLINK("https://dexscreener.com/solana/yJcC48AWnaFQxb4CfZY6U19aQr3Pw6RKVhuGCLVpump?maker=EYwTzeKoYW7dhBTDPkuh57HAp5zgNjgV7g7UatzpfTYB","https://dexscreener.com/solana/yJcC48AWnaFQxb4CfZY6U19aQr3Pw6RKVhuGCLVpump?maker=EYwTzeKoYW7dhBTDPkuh57HAp5zgNjgV7g7UatzpfTYB")</f>
        <v/>
      </c>
    </row>
    <row r="4">
      <c r="A4" t="inlineStr">
        <is>
          <t>8QLTsTnPN4XxTP4ZU7osE4j5XpTmJWRDNQmjLzncpump</t>
        </is>
      </c>
      <c r="B4" t="inlineStr">
        <is>
          <t>BURZEN</t>
        </is>
      </c>
      <c r="C4" t="n">
        <v>0</v>
      </c>
      <c r="D4" t="n">
        <v>-28.28</v>
      </c>
      <c r="E4" t="n">
        <v>-0.53</v>
      </c>
      <c r="F4" t="n">
        <v>48.75</v>
      </c>
      <c r="G4" t="n">
        <v>25.34</v>
      </c>
      <c r="H4" t="n">
        <v>5</v>
      </c>
      <c r="I4" t="n">
        <v>2</v>
      </c>
      <c r="J4" t="n">
        <v>-1</v>
      </c>
      <c r="K4" t="n">
        <v>-1</v>
      </c>
      <c r="L4">
        <f>HYPERLINK("https://www.defined.fi/sol/8QLTsTnPN4XxTP4ZU7osE4j5XpTmJWRDNQmjLzncpump?maker=EYwTzeKoYW7dhBTDPkuh57HAp5zgNjgV7g7UatzpfTYB","https://www.defined.fi/sol/8QLTsTnPN4XxTP4ZU7osE4j5XpTmJWRDNQmjLzncpump?maker=EYwTzeKoYW7dhBTDPkuh57HAp5zgNjgV7g7UatzpfTYB")</f>
        <v/>
      </c>
      <c r="M4">
        <f>HYPERLINK("https://dexscreener.com/solana/8QLTsTnPN4XxTP4ZU7osE4j5XpTmJWRDNQmjLzncpump?maker=EYwTzeKoYW7dhBTDPkuh57HAp5zgNjgV7g7UatzpfTYB","https://dexscreener.com/solana/8QLTsTnPN4XxTP4ZU7osE4j5XpTmJWRDNQmjLzncpump?maker=EYwTzeKoYW7dhBTDPkuh57HAp5zgNjgV7g7UatzpfTYB")</f>
        <v/>
      </c>
    </row>
    <row r="5">
      <c r="A5" t="inlineStr">
        <is>
          <t>JB2wezZLdzWfnaCfHxLg193RS3Rh51ThiXxEDWQDpump</t>
        </is>
      </c>
      <c r="B5" t="inlineStr">
        <is>
          <t>LABUBU</t>
        </is>
      </c>
      <c r="C5" t="n">
        <v>0</v>
      </c>
      <c r="D5" t="n">
        <v>-51.58</v>
      </c>
      <c r="E5" t="n">
        <v>-0.3</v>
      </c>
      <c r="F5" t="n">
        <v>155.41</v>
      </c>
      <c r="G5" t="n">
        <v>177.03</v>
      </c>
      <c r="H5" t="n">
        <v>6</v>
      </c>
      <c r="I5" t="n">
        <v>7</v>
      </c>
      <c r="J5" t="n">
        <v>-1</v>
      </c>
      <c r="K5" t="n">
        <v>-1</v>
      </c>
      <c r="L5">
        <f>HYPERLINK("https://www.defined.fi/sol/JB2wezZLdzWfnaCfHxLg193RS3Rh51ThiXxEDWQDpump?maker=EYwTzeKoYW7dhBTDPkuh57HAp5zgNjgV7g7UatzpfTYB","https://www.defined.fi/sol/JB2wezZLdzWfnaCfHxLg193RS3Rh51ThiXxEDWQDpump?maker=EYwTzeKoYW7dhBTDPkuh57HAp5zgNjgV7g7UatzpfTYB")</f>
        <v/>
      </c>
      <c r="M5">
        <f>HYPERLINK("https://dexscreener.com/solana/JB2wezZLdzWfnaCfHxLg193RS3Rh51ThiXxEDWQDpump?maker=EYwTzeKoYW7dhBTDPkuh57HAp5zgNjgV7g7UatzpfTYB","https://dexscreener.com/solana/JB2wezZLdzWfnaCfHxLg193RS3Rh51ThiXxEDWQDpump?maker=EYwTzeKoYW7dhBTDPkuh57HAp5zgNjgV7g7UatzpfTYB")</f>
        <v/>
      </c>
    </row>
    <row r="6">
      <c r="A6" t="inlineStr">
        <is>
          <t>EHHAKzPZJhQy4fc7CTaJPFsetPgKnC6JNCdv6pqsQ7Ma</t>
        </is>
      </c>
      <c r="B6" t="inlineStr">
        <is>
          <t>21e8</t>
        </is>
      </c>
      <c r="C6" t="n">
        <v>0</v>
      </c>
      <c r="D6" t="n">
        <v>3.03</v>
      </c>
      <c r="E6" t="n">
        <v>0.19</v>
      </c>
      <c r="F6" t="n">
        <v>15.71</v>
      </c>
      <c r="G6" t="n">
        <v>18.74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HYPERLINK("https://www.defined.fi/sol/EHHAKzPZJhQy4fc7CTaJPFsetPgKnC6JNCdv6pqsQ7Ma?maker=EYwTzeKoYW7dhBTDPkuh57HAp5zgNjgV7g7UatzpfTYB","https://www.defined.fi/sol/EHHAKzPZJhQy4fc7CTaJPFsetPgKnC6JNCdv6pqsQ7Ma?maker=EYwTzeKoYW7dhBTDPkuh57HAp5zgNjgV7g7UatzpfTYB")</f>
        <v/>
      </c>
      <c r="M6">
        <f>HYPERLINK("https://dexscreener.com/solana/EHHAKzPZJhQy4fc7CTaJPFsetPgKnC6JNCdv6pqsQ7Ma?maker=EYwTzeKoYW7dhBTDPkuh57HAp5zgNjgV7g7UatzpfTYB","https://dexscreener.com/solana/EHHAKzPZJhQy4fc7CTaJPFsetPgKnC6JNCdv6pqsQ7Ma?maker=EYwTzeKoYW7dhBTDPkuh57HAp5zgNjgV7g7UatzpfTYB")</f>
        <v/>
      </c>
    </row>
    <row r="7">
      <c r="A7" t="inlineStr">
        <is>
          <t>8iWsK2WH3AGviQwAnt43zvc8yLy6QMUSuv8PK2A7pump</t>
        </is>
      </c>
      <c r="B7" t="inlineStr">
        <is>
          <t>unknown_8iWs</t>
        </is>
      </c>
      <c r="C7" t="n">
        <v>0</v>
      </c>
      <c r="D7" t="n">
        <v>0.5</v>
      </c>
      <c r="E7" t="n">
        <v>0</v>
      </c>
      <c r="F7" t="n">
        <v>58.05</v>
      </c>
      <c r="G7" t="n">
        <v>358.62</v>
      </c>
      <c r="H7" t="n">
        <v>3</v>
      </c>
      <c r="I7" t="n">
        <v>14</v>
      </c>
      <c r="J7" t="n">
        <v>-1</v>
      </c>
      <c r="K7" t="n">
        <v>-1</v>
      </c>
      <c r="L7">
        <f>HYPERLINK("https://www.defined.fi/sol/8iWsK2WH3AGviQwAnt43zvc8yLy6QMUSuv8PK2A7pump?maker=EYwTzeKoYW7dhBTDPkuh57HAp5zgNjgV7g7UatzpfTYB","https://www.defined.fi/sol/8iWsK2WH3AGviQwAnt43zvc8yLy6QMUSuv8PK2A7pump?maker=EYwTzeKoYW7dhBTDPkuh57HAp5zgNjgV7g7UatzpfTYB")</f>
        <v/>
      </c>
      <c r="M7">
        <f>HYPERLINK("https://dexscreener.com/solana/8iWsK2WH3AGviQwAnt43zvc8yLy6QMUSuv8PK2A7pump?maker=EYwTzeKoYW7dhBTDPkuh57HAp5zgNjgV7g7UatzpfTYB","https://dexscreener.com/solana/8iWsK2WH3AGviQwAnt43zvc8yLy6QMUSuv8PK2A7pump?maker=EYwTzeKoYW7dhBTDPkuh57HAp5zgNjgV7g7UatzpfTYB")</f>
        <v/>
      </c>
    </row>
    <row r="8">
      <c r="A8" t="inlineStr">
        <is>
          <t>6tVZVjcppH2BZ9Xj5yFU1Zt34m2rYcyDqqpSeMDZpump</t>
        </is>
      </c>
      <c r="B8" t="inlineStr">
        <is>
          <t>miharu</t>
        </is>
      </c>
      <c r="C8" t="n">
        <v>0</v>
      </c>
      <c r="D8" t="n">
        <v>1.76</v>
      </c>
      <c r="E8" t="n">
        <v>0.04</v>
      </c>
      <c r="F8" t="n">
        <v>47.6</v>
      </c>
      <c r="G8" t="n">
        <v>49.35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HYPERLINK("https://www.defined.fi/sol/6tVZVjcppH2BZ9Xj5yFU1Zt34m2rYcyDqqpSeMDZpump?maker=EYwTzeKoYW7dhBTDPkuh57HAp5zgNjgV7g7UatzpfTYB","https://www.defined.fi/sol/6tVZVjcppH2BZ9Xj5yFU1Zt34m2rYcyDqqpSeMDZpump?maker=EYwTzeKoYW7dhBTDPkuh57HAp5zgNjgV7g7UatzpfTYB")</f>
        <v/>
      </c>
      <c r="M8">
        <f>HYPERLINK("https://dexscreener.com/solana/6tVZVjcppH2BZ9Xj5yFU1Zt34m2rYcyDqqpSeMDZpump?maker=EYwTzeKoYW7dhBTDPkuh57HAp5zgNjgV7g7UatzpfTYB","https://dexscreener.com/solana/6tVZVjcppH2BZ9Xj5yFU1Zt34m2rYcyDqqpSeMDZpump?maker=EYwTzeKoYW7dhBTDPkuh57HAp5zgNjgV7g7UatzpfTYB")</f>
        <v/>
      </c>
    </row>
    <row r="9">
      <c r="A9" t="inlineStr">
        <is>
          <t>EvNBoWwZFF6pPpjTnNSzrurxkDfw1PGUmih1eAStpump</t>
        </is>
      </c>
      <c r="B9" t="inlineStr">
        <is>
          <t>ALPHA</t>
        </is>
      </c>
      <c r="C9" t="n">
        <v>0</v>
      </c>
      <c r="D9" t="n">
        <v>-57.49</v>
      </c>
      <c r="E9" t="n">
        <v>-0.14</v>
      </c>
      <c r="F9" t="n">
        <v>404.08</v>
      </c>
      <c r="G9" t="n">
        <v>346.59</v>
      </c>
      <c r="H9" t="n">
        <v>20</v>
      </c>
      <c r="I9" t="n">
        <v>13</v>
      </c>
      <c r="J9" t="n">
        <v>-1</v>
      </c>
      <c r="K9" t="n">
        <v>-1</v>
      </c>
      <c r="L9">
        <f>HYPERLINK("https://www.defined.fi/sol/EvNBoWwZFF6pPpjTnNSzrurxkDfw1PGUmih1eAStpump?maker=EYwTzeKoYW7dhBTDPkuh57HAp5zgNjgV7g7UatzpfTYB","https://www.defined.fi/sol/EvNBoWwZFF6pPpjTnNSzrurxkDfw1PGUmih1eAStpump?maker=EYwTzeKoYW7dhBTDPkuh57HAp5zgNjgV7g7UatzpfTYB")</f>
        <v/>
      </c>
      <c r="M9">
        <f>HYPERLINK("https://dexscreener.com/solana/EvNBoWwZFF6pPpjTnNSzrurxkDfw1PGUmih1eAStpump?maker=EYwTzeKoYW7dhBTDPkuh57HAp5zgNjgV7g7UatzpfTYB","https://dexscreener.com/solana/EvNBoWwZFF6pPpjTnNSzrurxkDfw1PGUmih1eAStpump?maker=EYwTzeKoYW7dhBTDPkuh57HAp5zgNjgV7g7UatzpfTYB")</f>
        <v/>
      </c>
    </row>
    <row r="10">
      <c r="A10" t="inlineStr">
        <is>
          <t>3BeJ9zCgQhaqKMu2HgKJ79yQBChD1Pf3hPwRX44fpump</t>
        </is>
      </c>
      <c r="B10" t="inlineStr">
        <is>
          <t>CB</t>
        </is>
      </c>
      <c r="C10" t="n">
        <v>0</v>
      </c>
      <c r="D10" t="n">
        <v>-5.22</v>
      </c>
      <c r="E10" t="n">
        <v>-0.14</v>
      </c>
      <c r="F10" t="n">
        <v>37.59</v>
      </c>
      <c r="G10" t="n">
        <v>32.38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HYPERLINK("https://www.defined.fi/sol/3BeJ9zCgQhaqKMu2HgKJ79yQBChD1Pf3hPwRX44fpump?maker=EYwTzeKoYW7dhBTDPkuh57HAp5zgNjgV7g7UatzpfTYB","https://www.defined.fi/sol/3BeJ9zCgQhaqKMu2HgKJ79yQBChD1Pf3hPwRX44fpump?maker=EYwTzeKoYW7dhBTDPkuh57HAp5zgNjgV7g7UatzpfTYB")</f>
        <v/>
      </c>
      <c r="M10">
        <f>HYPERLINK("https://dexscreener.com/solana/3BeJ9zCgQhaqKMu2HgKJ79yQBChD1Pf3hPwRX44fpump?maker=EYwTzeKoYW7dhBTDPkuh57HAp5zgNjgV7g7UatzpfTYB","https://dexscreener.com/solana/3BeJ9zCgQhaqKMu2HgKJ79yQBChD1Pf3hPwRX44fpump?maker=EYwTzeKoYW7dhBTDPkuh57HAp5zgNjgV7g7UatzpfTYB")</f>
        <v/>
      </c>
    </row>
    <row r="11">
      <c r="A11" t="inlineStr">
        <is>
          <t>GJAFwWjJ3vnTsrQVabjBVK2TYB1YtRCQXRDfDgUnpump</t>
        </is>
      </c>
      <c r="B11" t="inlineStr">
        <is>
          <t>ACT</t>
        </is>
      </c>
      <c r="C11" t="n">
        <v>0</v>
      </c>
      <c r="D11" t="n">
        <v>-8.41</v>
      </c>
      <c r="E11" t="n">
        <v>-0.07000000000000001</v>
      </c>
      <c r="F11" t="n">
        <v>127.01</v>
      </c>
      <c r="G11" t="n">
        <v>118.6</v>
      </c>
      <c r="H11" t="n">
        <v>4</v>
      </c>
      <c r="I11" t="n">
        <v>10</v>
      </c>
      <c r="J11" t="n">
        <v>-1</v>
      </c>
      <c r="K11" t="n">
        <v>-1</v>
      </c>
      <c r="L11">
        <f>HYPERLINK("https://www.defined.fi/sol/GJAFwWjJ3vnTsrQVabjBVK2TYB1YtRCQXRDfDgUnpump?maker=EYwTzeKoYW7dhBTDPkuh57HAp5zgNjgV7g7UatzpfTYB","https://www.defined.fi/sol/GJAFwWjJ3vnTsrQVabjBVK2TYB1YtRCQXRDfDgUnpump?maker=EYwTzeKoYW7dhBTDPkuh57HAp5zgNjgV7g7UatzpfTYB")</f>
        <v/>
      </c>
      <c r="M11">
        <f>HYPERLINK("https://dexscreener.com/solana/GJAFwWjJ3vnTsrQVabjBVK2TYB1YtRCQXRDfDgUnpump?maker=EYwTzeKoYW7dhBTDPkuh57HAp5zgNjgV7g7UatzpfTYB","https://dexscreener.com/solana/GJAFwWjJ3vnTsrQVabjBVK2TYB1YtRCQXRDfDgUnpump?maker=EYwTzeKoYW7dhBTDPkuh57HAp5zgNjgV7g7UatzpfTYB")</f>
        <v/>
      </c>
    </row>
    <row r="12">
      <c r="A12" t="inlineStr">
        <is>
          <t>9Hc9pdCB5dTbBhZdpGM1n4a9r96HzDjo6Aiz8gG5pump</t>
        </is>
      </c>
      <c r="B12" t="inlineStr">
        <is>
          <t>GODHEAD</t>
        </is>
      </c>
      <c r="C12" t="n">
        <v>0</v>
      </c>
      <c r="D12" t="n">
        <v>-1.92</v>
      </c>
      <c r="E12" t="n">
        <v>-0.8</v>
      </c>
      <c r="F12" t="n">
        <v>2.41</v>
      </c>
      <c r="G12" t="n">
        <v>0</v>
      </c>
      <c r="H12" t="n">
        <v>2</v>
      </c>
      <c r="I12" t="n">
        <v>0</v>
      </c>
      <c r="J12" t="n">
        <v>-1</v>
      </c>
      <c r="K12" t="n">
        <v>-1</v>
      </c>
      <c r="L12">
        <f>HYPERLINK("https://www.defined.fi/sol/9Hc9pdCB5dTbBhZdpGM1n4a9r96HzDjo6Aiz8gG5pump?maker=EYwTzeKoYW7dhBTDPkuh57HAp5zgNjgV7g7UatzpfTYB","https://www.defined.fi/sol/9Hc9pdCB5dTbBhZdpGM1n4a9r96HzDjo6Aiz8gG5pump?maker=EYwTzeKoYW7dhBTDPkuh57HAp5zgNjgV7g7UatzpfTYB")</f>
        <v/>
      </c>
      <c r="M12">
        <f>HYPERLINK("https://dexscreener.com/solana/9Hc9pdCB5dTbBhZdpGM1n4a9r96HzDjo6Aiz8gG5pump?maker=EYwTzeKoYW7dhBTDPkuh57HAp5zgNjgV7g7UatzpfTYB","https://dexscreener.com/solana/9Hc9pdCB5dTbBhZdpGM1n4a9r96HzDjo6Aiz8gG5pump?maker=EYwTzeKoYW7dhBTDPkuh57HAp5zgNjgV7g7UatzpfTYB")</f>
        <v/>
      </c>
    </row>
    <row r="13">
      <c r="A13" t="inlineStr">
        <is>
          <t>HeJUFDxfJSzYFUuHLxkMqCgytU31G6mjP4wKviwqpump</t>
        </is>
      </c>
      <c r="B13" t="inlineStr">
        <is>
          <t>GNON</t>
        </is>
      </c>
      <c r="C13" t="n">
        <v>1</v>
      </c>
      <c r="D13" t="n">
        <v>34.53</v>
      </c>
      <c r="E13" t="n">
        <v>0.06</v>
      </c>
      <c r="F13" t="n">
        <v>354.17</v>
      </c>
      <c r="G13" t="n">
        <v>597.98</v>
      </c>
      <c r="H13" t="n">
        <v>7</v>
      </c>
      <c r="I13" t="n">
        <v>8</v>
      </c>
      <c r="J13" t="n">
        <v>-1</v>
      </c>
      <c r="K13" t="n">
        <v>-1</v>
      </c>
      <c r="L13">
        <f>HYPERLINK("https://www.defined.fi/sol/HeJUFDxfJSzYFUuHLxkMqCgytU31G6mjP4wKviwqpump?maker=EYwTzeKoYW7dhBTDPkuh57HAp5zgNjgV7g7UatzpfTYB","https://www.defined.fi/sol/HeJUFDxfJSzYFUuHLxkMqCgytU31G6mjP4wKviwqpump?maker=EYwTzeKoYW7dhBTDPkuh57HAp5zgNjgV7g7UatzpfTYB")</f>
        <v/>
      </c>
      <c r="M13">
        <f>HYPERLINK("https://dexscreener.com/solana/HeJUFDxfJSzYFUuHLxkMqCgytU31G6mjP4wKviwqpump?maker=EYwTzeKoYW7dhBTDPkuh57HAp5zgNjgV7g7UatzpfTYB","https://dexscreener.com/solana/HeJUFDxfJSzYFUuHLxkMqCgytU31G6mjP4wKviwqpump?maker=EYwTzeKoYW7dhBTDPkuh57HAp5zgNjgV7g7UatzpfTYB")</f>
        <v/>
      </c>
    </row>
    <row r="14">
      <c r="A14" t="inlineStr">
        <is>
          <t>ED5nyyWEzpPPiWimP8vYm7sD7TD3LAt3Q3gRTWHzPJBY</t>
        </is>
      </c>
      <c r="B14" t="inlineStr">
        <is>
          <t>MOODENG</t>
        </is>
      </c>
      <c r="C14" t="n">
        <v>1</v>
      </c>
      <c r="D14" t="n">
        <v>-15.89</v>
      </c>
      <c r="E14" t="n">
        <v>-0.07000000000000001</v>
      </c>
      <c r="F14" t="n">
        <v>187.88</v>
      </c>
      <c r="G14" t="n">
        <v>227.51</v>
      </c>
      <c r="H14" t="n">
        <v>3</v>
      </c>
      <c r="I14" t="n">
        <v>6</v>
      </c>
      <c r="J14" t="n">
        <v>-1</v>
      </c>
      <c r="K14" t="n">
        <v>-1</v>
      </c>
      <c r="L14">
        <f>HYPERLINK("https://www.defined.fi/sol/ED5nyyWEzpPPiWimP8vYm7sD7TD3LAt3Q3gRTWHzPJBY?maker=EYwTzeKoYW7dhBTDPkuh57HAp5zgNjgV7g7UatzpfTYB","https://www.defined.fi/sol/ED5nyyWEzpPPiWimP8vYm7sD7TD3LAt3Q3gRTWHzPJBY?maker=EYwTzeKoYW7dhBTDPkuh57HAp5zgNjgV7g7UatzpfTYB")</f>
        <v/>
      </c>
      <c r="M14">
        <f>HYPERLINK("https://dexscreener.com/solana/ED5nyyWEzpPPiWimP8vYm7sD7TD3LAt3Q3gRTWHzPJBY?maker=EYwTzeKoYW7dhBTDPkuh57HAp5zgNjgV7g7UatzpfTYB","https://dexscreener.com/solana/ED5nyyWEzpPPiWimP8vYm7sD7TD3LAt3Q3gRTWHzPJBY?maker=EYwTzeKoYW7dhBTDPkuh57HAp5zgNjgV7g7UatzpfTYB")</f>
        <v/>
      </c>
    </row>
    <row r="15">
      <c r="A15" t="inlineStr">
        <is>
          <t>4AoUaXuSmTrq8jRktFkubqWkxSWXR4DqH8xNgek8pump</t>
        </is>
      </c>
      <c r="B15" t="inlineStr">
        <is>
          <t>ogmilady</t>
        </is>
      </c>
      <c r="C15" t="n">
        <v>1</v>
      </c>
      <c r="D15" t="n">
        <v>-1.15</v>
      </c>
      <c r="E15" t="n">
        <v>-0.07000000000000001</v>
      </c>
      <c r="F15" t="n">
        <v>33.64</v>
      </c>
      <c r="G15" t="n">
        <v>16.35</v>
      </c>
      <c r="H15" t="n">
        <v>2</v>
      </c>
      <c r="I15" t="n">
        <v>2</v>
      </c>
      <c r="J15" t="n">
        <v>-1</v>
      </c>
      <c r="K15" t="n">
        <v>-1</v>
      </c>
      <c r="L15">
        <f>HYPERLINK("https://www.defined.fi/sol/4AoUaXuSmTrq8jRktFkubqWkxSWXR4DqH8xNgek8pump?maker=EYwTzeKoYW7dhBTDPkuh57HAp5zgNjgV7g7UatzpfTYB","https://www.defined.fi/sol/4AoUaXuSmTrq8jRktFkubqWkxSWXR4DqH8xNgek8pump?maker=EYwTzeKoYW7dhBTDPkuh57HAp5zgNjgV7g7UatzpfTYB")</f>
        <v/>
      </c>
      <c r="M15">
        <f>HYPERLINK("https://dexscreener.com/solana/4AoUaXuSmTrq8jRktFkubqWkxSWXR4DqH8xNgek8pump?maker=EYwTzeKoYW7dhBTDPkuh57HAp5zgNjgV7g7UatzpfTYB","https://dexscreener.com/solana/4AoUaXuSmTrq8jRktFkubqWkxSWXR4DqH8xNgek8pump?maker=EYwTzeKoYW7dhBTDPkuh57HAp5zgNjgV7g7UatzpfTYB")</f>
        <v/>
      </c>
    </row>
    <row r="16">
      <c r="A16" t="inlineStr">
        <is>
          <t>DKqgvmBZtBeJqKpPear1WdECALpiSi2Kd4GUfCEYpump</t>
        </is>
      </c>
      <c r="B16" t="inlineStr">
        <is>
          <t>$SCOOP</t>
        </is>
      </c>
      <c r="C16" t="n">
        <v>1</v>
      </c>
      <c r="D16" t="n">
        <v>0.269</v>
      </c>
      <c r="E16" t="n">
        <v>0.02</v>
      </c>
      <c r="F16" t="n">
        <v>15.45</v>
      </c>
      <c r="G16" t="n">
        <v>15.72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HYPERLINK("https://www.defined.fi/sol/DKqgvmBZtBeJqKpPear1WdECALpiSi2Kd4GUfCEYpump?maker=EYwTzeKoYW7dhBTDPkuh57HAp5zgNjgV7g7UatzpfTYB","https://www.defined.fi/sol/DKqgvmBZtBeJqKpPear1WdECALpiSi2Kd4GUfCEYpump?maker=EYwTzeKoYW7dhBTDPkuh57HAp5zgNjgV7g7UatzpfTYB")</f>
        <v/>
      </c>
      <c r="M16">
        <f>HYPERLINK("https://dexscreener.com/solana/DKqgvmBZtBeJqKpPear1WdECALpiSi2Kd4GUfCEYpump?maker=EYwTzeKoYW7dhBTDPkuh57HAp5zgNjgV7g7UatzpfTYB","https://dexscreener.com/solana/DKqgvmBZtBeJqKpPear1WdECALpiSi2Kd4GUfCEYpump?maker=EYwTzeKoYW7dhBTDPkuh57HAp5zgNjgV7g7UatzpfTYB")</f>
        <v/>
      </c>
    </row>
    <row r="17">
      <c r="A17" t="inlineStr">
        <is>
          <t>ETZDTrZp1tWSTPHf22cyUXiv5xGzXuBFEwJAsE8ypump</t>
        </is>
      </c>
      <c r="B17" t="inlineStr">
        <is>
          <t>xcog</t>
        </is>
      </c>
      <c r="C17" t="n">
        <v>1</v>
      </c>
      <c r="D17" t="n">
        <v>152.14</v>
      </c>
      <c r="E17" t="n">
        <v>3.42</v>
      </c>
      <c r="F17" t="n">
        <v>44.44</v>
      </c>
      <c r="G17" t="n">
        <v>196.58</v>
      </c>
      <c r="H17" t="n">
        <v>2</v>
      </c>
      <c r="I17" t="n">
        <v>5</v>
      </c>
      <c r="J17" t="n">
        <v>-1</v>
      </c>
      <c r="K17" t="n">
        <v>-1</v>
      </c>
      <c r="L17">
        <f>HYPERLINK("https://www.defined.fi/sol/ETZDTrZp1tWSTPHf22cyUXiv5xGzXuBFEwJAsE8ypump?maker=EYwTzeKoYW7dhBTDPkuh57HAp5zgNjgV7g7UatzpfTYB","https://www.defined.fi/sol/ETZDTrZp1tWSTPHf22cyUXiv5xGzXuBFEwJAsE8ypump?maker=EYwTzeKoYW7dhBTDPkuh57HAp5zgNjgV7g7UatzpfTYB")</f>
        <v/>
      </c>
      <c r="M17">
        <f>HYPERLINK("https://dexscreener.com/solana/ETZDTrZp1tWSTPHf22cyUXiv5xGzXuBFEwJAsE8ypump?maker=EYwTzeKoYW7dhBTDPkuh57HAp5zgNjgV7g7UatzpfTYB","https://dexscreener.com/solana/ETZDTrZp1tWSTPHf22cyUXiv5xGzXuBFEwJAsE8ypump?maker=EYwTzeKoYW7dhBTDPkuh57HAp5zgNjgV7g7UatzpfTYB")</f>
        <v/>
      </c>
    </row>
    <row r="18">
      <c r="A18" t="inlineStr">
        <is>
          <t>Fosp9yoXQBdx8YqyURZePYzgpCnxp9XsfnQq69DRvvU4</t>
        </is>
      </c>
      <c r="B18" t="inlineStr">
        <is>
          <t>MEDUSA</t>
        </is>
      </c>
      <c r="C18" t="n">
        <v>2</v>
      </c>
      <c r="D18" t="n">
        <v>-11.98</v>
      </c>
      <c r="E18" t="n">
        <v>-0.24</v>
      </c>
      <c r="F18" t="n">
        <v>45.38</v>
      </c>
      <c r="G18" t="n">
        <v>105.26</v>
      </c>
      <c r="H18" t="n">
        <v>2</v>
      </c>
      <c r="I18" t="n">
        <v>4</v>
      </c>
      <c r="J18" t="n">
        <v>-1</v>
      </c>
      <c r="K18" t="n">
        <v>-1</v>
      </c>
      <c r="L18">
        <f>HYPERLINK("https://www.defined.fi/sol/Fosp9yoXQBdx8YqyURZePYzgpCnxp9XsfnQq69DRvvU4?maker=EYwTzeKoYW7dhBTDPkuh57HAp5zgNjgV7g7UatzpfTYB","https://www.defined.fi/sol/Fosp9yoXQBdx8YqyURZePYzgpCnxp9XsfnQq69DRvvU4?maker=EYwTzeKoYW7dhBTDPkuh57HAp5zgNjgV7g7UatzpfTYB")</f>
        <v/>
      </c>
      <c r="M18">
        <f>HYPERLINK("https://dexscreener.com/solana/Fosp9yoXQBdx8YqyURZePYzgpCnxp9XsfnQq69DRvvU4?maker=EYwTzeKoYW7dhBTDPkuh57HAp5zgNjgV7g7UatzpfTYB","https://dexscreener.com/solana/Fosp9yoXQBdx8YqyURZePYzgpCnxp9XsfnQq69DRvvU4?maker=EYwTzeKoYW7dhBTDPkuh57HAp5zgNjgV7g7UatzpfTYB")</f>
        <v/>
      </c>
    </row>
    <row r="19">
      <c r="A19" t="inlineStr">
        <is>
          <t>8wZvGcGePvWEa8tKQUYctMXFSkqS39scozVU9xBVrUjY</t>
        </is>
      </c>
      <c r="B19" t="inlineStr">
        <is>
          <t>Remilia</t>
        </is>
      </c>
      <c r="C19" t="n">
        <v>2</v>
      </c>
      <c r="D19" t="n">
        <v>21.2</v>
      </c>
      <c r="E19" t="n">
        <v>0.16</v>
      </c>
      <c r="F19" t="n">
        <v>282.02</v>
      </c>
      <c r="G19" t="n">
        <v>153.45</v>
      </c>
      <c r="H19" t="n">
        <v>17</v>
      </c>
      <c r="I19" t="n">
        <v>12</v>
      </c>
      <c r="J19" t="n">
        <v>-1</v>
      </c>
      <c r="K19" t="n">
        <v>-1</v>
      </c>
      <c r="L19">
        <f>HYPERLINK("https://www.defined.fi/sol/8wZvGcGePvWEa8tKQUYctMXFSkqS39scozVU9xBVrUjY?maker=EYwTzeKoYW7dhBTDPkuh57HAp5zgNjgV7g7UatzpfTYB","https://www.defined.fi/sol/8wZvGcGePvWEa8tKQUYctMXFSkqS39scozVU9xBVrUjY?maker=EYwTzeKoYW7dhBTDPkuh57HAp5zgNjgV7g7UatzpfTYB")</f>
        <v/>
      </c>
      <c r="M19">
        <f>HYPERLINK("https://dexscreener.com/solana/8wZvGcGePvWEa8tKQUYctMXFSkqS39scozVU9xBVrUjY?maker=EYwTzeKoYW7dhBTDPkuh57HAp5zgNjgV7g7UatzpfTYB","https://dexscreener.com/solana/8wZvGcGePvWEa8tKQUYctMXFSkqS39scozVU9xBVrUjY?maker=EYwTzeKoYW7dhBTDPkuh57HAp5zgNjgV7g7UatzpfTYB")</f>
        <v/>
      </c>
    </row>
    <row r="20">
      <c r="A20" t="inlineStr">
        <is>
          <t>6iezmEdeiUCzGGq4kjgyWvFDuajTPNWZqjzV3G2Qpump</t>
        </is>
      </c>
      <c r="B20" t="inlineStr">
        <is>
          <t>smurfette</t>
        </is>
      </c>
      <c r="C20" t="n">
        <v>3</v>
      </c>
      <c r="D20" t="n">
        <v>0</v>
      </c>
      <c r="E20" t="n">
        <v>0</v>
      </c>
      <c r="F20" t="n">
        <v>0</v>
      </c>
      <c r="G20" t="n">
        <v>82.83</v>
      </c>
      <c r="H20" t="n">
        <v>0</v>
      </c>
      <c r="I20" t="n">
        <v>3</v>
      </c>
      <c r="J20" t="n">
        <v>-1</v>
      </c>
      <c r="K20" t="n">
        <v>-1</v>
      </c>
      <c r="L20">
        <f>HYPERLINK("https://www.defined.fi/sol/6iezmEdeiUCzGGq4kjgyWvFDuajTPNWZqjzV3G2Qpump?maker=EYwTzeKoYW7dhBTDPkuh57HAp5zgNjgV7g7UatzpfTYB","https://www.defined.fi/sol/6iezmEdeiUCzGGq4kjgyWvFDuajTPNWZqjzV3G2Qpump?maker=EYwTzeKoYW7dhBTDPkuh57HAp5zgNjgV7g7UatzpfTYB")</f>
        <v/>
      </c>
      <c r="M20">
        <f>HYPERLINK("https://dexscreener.com/solana/6iezmEdeiUCzGGq4kjgyWvFDuajTPNWZqjzV3G2Qpump?maker=EYwTzeKoYW7dhBTDPkuh57HAp5zgNjgV7g7UatzpfTYB","https://dexscreener.com/solana/6iezmEdeiUCzGGq4kjgyWvFDuajTPNWZqjzV3G2Qpump?maker=EYwTzeKoYW7dhBTDPkuh57HAp5zgNjgV7g7UatzpfTYB")</f>
        <v/>
      </c>
    </row>
    <row r="21">
      <c r="A21" t="inlineStr">
        <is>
          <t>aPig1huDbdDTR9HmJBSHK5jiHrG3o2ZThdG4xPDpump</t>
        </is>
      </c>
      <c r="B21" t="inlineStr">
        <is>
          <t>SOURCE</t>
        </is>
      </c>
      <c r="C21" t="n">
        <v>10</v>
      </c>
      <c r="D21" t="n">
        <v>-9.31</v>
      </c>
      <c r="E21" t="n">
        <v>-0.33</v>
      </c>
      <c r="F21" t="n">
        <v>28.48</v>
      </c>
      <c r="G21" t="n">
        <v>19.17</v>
      </c>
      <c r="H21" t="n">
        <v>1</v>
      </c>
      <c r="I21" t="n">
        <v>2</v>
      </c>
      <c r="J21" t="n">
        <v>-1</v>
      </c>
      <c r="K21" t="n">
        <v>-1</v>
      </c>
      <c r="L21">
        <f>HYPERLINK("https://www.defined.fi/sol/aPig1huDbdDTR9HmJBSHK5jiHrG3o2ZThdG4xPDpump?maker=EYwTzeKoYW7dhBTDPkuh57HAp5zgNjgV7g7UatzpfTYB","https://www.defined.fi/sol/aPig1huDbdDTR9HmJBSHK5jiHrG3o2ZThdG4xPDpump?maker=EYwTzeKoYW7dhBTDPkuh57HAp5zgNjgV7g7UatzpfTYB")</f>
        <v/>
      </c>
      <c r="M21">
        <f>HYPERLINK("https://dexscreener.com/solana/aPig1huDbdDTR9HmJBSHK5jiHrG3o2ZThdG4xPDpump?maker=EYwTzeKoYW7dhBTDPkuh57HAp5zgNjgV7g7UatzpfTYB","https://dexscreener.com/solana/aPig1huDbdDTR9HmJBSHK5jiHrG3o2ZThdG4xPDpump?maker=EYwTzeKoYW7dhBTDPkuh57HAp5zgNjgV7g7UatzpfTYB")</f>
        <v/>
      </c>
    </row>
    <row r="22">
      <c r="A22" t="inlineStr">
        <is>
          <t>BWzZQswJRUh5aHQ5P6txtgC2GwYdmJ58ukwriUFFpump</t>
        </is>
      </c>
      <c r="B22" t="inlineStr">
        <is>
          <t>ZIMOMO</t>
        </is>
      </c>
      <c r="C22" t="n">
        <v>12</v>
      </c>
      <c r="D22" t="n">
        <v>-21.61</v>
      </c>
      <c r="E22" t="n">
        <v>-0.63</v>
      </c>
      <c r="F22" t="n">
        <v>52.34</v>
      </c>
      <c r="G22" t="n">
        <v>12.79</v>
      </c>
      <c r="H22" t="n">
        <v>8</v>
      </c>
      <c r="I22" t="n">
        <v>3</v>
      </c>
      <c r="J22" t="n">
        <v>-1</v>
      </c>
      <c r="K22" t="n">
        <v>-1</v>
      </c>
      <c r="L22">
        <f>HYPERLINK("https://www.defined.fi/sol/BWzZQswJRUh5aHQ5P6txtgC2GwYdmJ58ukwriUFFpump?maker=EYwTzeKoYW7dhBTDPkuh57HAp5zgNjgV7g7UatzpfTYB","https://www.defined.fi/sol/BWzZQswJRUh5aHQ5P6txtgC2GwYdmJ58ukwriUFFpump?maker=EYwTzeKoYW7dhBTDPkuh57HAp5zgNjgV7g7UatzpfTYB")</f>
        <v/>
      </c>
      <c r="M22">
        <f>HYPERLINK("https://dexscreener.com/solana/BWzZQswJRUh5aHQ5P6txtgC2GwYdmJ58ukwriUFFpump?maker=EYwTzeKoYW7dhBTDPkuh57HAp5zgNjgV7g7UatzpfTYB","https://dexscreener.com/solana/BWzZQswJRUh5aHQ5P6txtgC2GwYdmJ58ukwriUFFpump?maker=EYwTzeKoYW7dhBTDPkuh57HAp5zgNjgV7g7UatzpfTYB")</f>
        <v/>
      </c>
    </row>
    <row r="23">
      <c r="A23" t="inlineStr">
        <is>
          <t>8tUoMc7myqHPJt5TYNfQwWQgAcrBuSY8kM5BUZJrpump</t>
        </is>
      </c>
      <c r="B23" t="inlineStr">
        <is>
          <t>SASHA</t>
        </is>
      </c>
      <c r="C23" t="n">
        <v>14</v>
      </c>
      <c r="D23" t="n">
        <v>-17.04</v>
      </c>
      <c r="E23" t="n">
        <v>-0.9</v>
      </c>
      <c r="F23" t="n">
        <v>17.51</v>
      </c>
      <c r="G23" t="n">
        <v>0</v>
      </c>
      <c r="H23" t="n">
        <v>2</v>
      </c>
      <c r="I23" t="n">
        <v>0</v>
      </c>
      <c r="J23" t="n">
        <v>-1</v>
      </c>
      <c r="K23" t="n">
        <v>-1</v>
      </c>
      <c r="L23">
        <f>HYPERLINK("https://www.defined.fi/sol/8tUoMc7myqHPJt5TYNfQwWQgAcrBuSY8kM5BUZJrpump?maker=EYwTzeKoYW7dhBTDPkuh57HAp5zgNjgV7g7UatzpfTYB","https://www.defined.fi/sol/8tUoMc7myqHPJt5TYNfQwWQgAcrBuSY8kM5BUZJrpump?maker=EYwTzeKoYW7dhBTDPkuh57HAp5zgNjgV7g7UatzpfTYB")</f>
        <v/>
      </c>
      <c r="M23">
        <f>HYPERLINK("https://dexscreener.com/solana/8tUoMc7myqHPJt5TYNfQwWQgAcrBuSY8kM5BUZJrpump?maker=EYwTzeKoYW7dhBTDPkuh57HAp5zgNjgV7g7UatzpfTYB","https://dexscreener.com/solana/8tUoMc7myqHPJt5TYNfQwWQgAcrBuSY8kM5BUZJrpump?maker=EYwTzeKoYW7dhBTDPkuh57HAp5zgNjgV7g7UatzpfTYB")</f>
        <v/>
      </c>
    </row>
    <row r="24">
      <c r="A24" t="inlineStr">
        <is>
          <t>DNsALigYkWTQvowxMkJtfRhQSNsgGCHsFMQdAhSipump</t>
        </is>
      </c>
      <c r="B24" t="inlineStr">
        <is>
          <t>SASHA</t>
        </is>
      </c>
      <c r="C24" t="n">
        <v>14</v>
      </c>
      <c r="D24" t="n">
        <v>2.46</v>
      </c>
      <c r="E24" t="n">
        <v>0.39</v>
      </c>
      <c r="F24" t="n">
        <v>6.26</v>
      </c>
      <c r="G24" t="n">
        <v>8.720000000000001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HYPERLINK("https://www.defined.fi/sol/DNsALigYkWTQvowxMkJtfRhQSNsgGCHsFMQdAhSipump?maker=EYwTzeKoYW7dhBTDPkuh57HAp5zgNjgV7g7UatzpfTYB","https://www.defined.fi/sol/DNsALigYkWTQvowxMkJtfRhQSNsgGCHsFMQdAhSipump?maker=EYwTzeKoYW7dhBTDPkuh57HAp5zgNjgV7g7UatzpfTYB")</f>
        <v/>
      </c>
      <c r="M24">
        <f>HYPERLINK("https://dexscreener.com/solana/DNsALigYkWTQvowxMkJtfRhQSNsgGCHsFMQdAhSipump?maker=EYwTzeKoYW7dhBTDPkuh57HAp5zgNjgV7g7UatzpfTYB","https://dexscreener.com/solana/DNsALigYkWTQvowxMkJtfRhQSNsgGCHsFMQdAhSipump?maker=EYwTzeKoYW7dhBTDPkuh57HAp5zgNjgV7g7UatzpfTYB")</f>
        <v/>
      </c>
    </row>
    <row r="25">
      <c r="A25" t="inlineStr">
        <is>
          <t>3NiacqbMpCbPr1NdUSZ6LDvqbTtCqEgnJn6dhdGzpump</t>
        </is>
      </c>
      <c r="B25" t="inlineStr">
        <is>
          <t>PAC</t>
        </is>
      </c>
      <c r="C25" t="n">
        <v>14</v>
      </c>
      <c r="D25" t="n">
        <v>-13.54</v>
      </c>
      <c r="E25" t="n">
        <v>-0.8</v>
      </c>
      <c r="F25" t="n">
        <v>16.95</v>
      </c>
      <c r="G25" t="n">
        <v>3.41</v>
      </c>
      <c r="H25" t="n">
        <v>2</v>
      </c>
      <c r="I25" t="n">
        <v>1</v>
      </c>
      <c r="J25" t="n">
        <v>-1</v>
      </c>
      <c r="K25" t="n">
        <v>-1</v>
      </c>
      <c r="L25">
        <f>HYPERLINK("https://www.defined.fi/sol/3NiacqbMpCbPr1NdUSZ6LDvqbTtCqEgnJn6dhdGzpump?maker=EYwTzeKoYW7dhBTDPkuh57HAp5zgNjgV7g7UatzpfTYB","https://www.defined.fi/sol/3NiacqbMpCbPr1NdUSZ6LDvqbTtCqEgnJn6dhdGzpump?maker=EYwTzeKoYW7dhBTDPkuh57HAp5zgNjgV7g7UatzpfTYB")</f>
        <v/>
      </c>
      <c r="M25">
        <f>HYPERLINK("https://dexscreener.com/solana/3NiacqbMpCbPr1NdUSZ6LDvqbTtCqEgnJn6dhdGzpump?maker=EYwTzeKoYW7dhBTDPkuh57HAp5zgNjgV7g7UatzpfTYB","https://dexscreener.com/solana/3NiacqbMpCbPr1NdUSZ6LDvqbTtCqEgnJn6dhdGzpump?maker=EYwTzeKoYW7dhBTDPkuh57HAp5zgNjgV7g7UatzpfTYB")</f>
        <v/>
      </c>
    </row>
    <row r="26">
      <c r="A26" t="inlineStr">
        <is>
          <t>6VoaeYmGgEF7qMYtwdwRi4TZNj8qN6UomhpynsTFpump</t>
        </is>
      </c>
      <c r="B26" t="inlineStr">
        <is>
          <t>Molly</t>
        </is>
      </c>
      <c r="C26" t="n">
        <v>14</v>
      </c>
      <c r="D26" t="n">
        <v>-1.76</v>
      </c>
      <c r="E26" t="n">
        <v>-0.5</v>
      </c>
      <c r="F26" t="n">
        <v>2.84</v>
      </c>
      <c r="G26" t="n">
        <v>7.63</v>
      </c>
      <c r="H26" t="n">
        <v>3</v>
      </c>
      <c r="I26" t="n">
        <v>2</v>
      </c>
      <c r="J26" t="n">
        <v>-1</v>
      </c>
      <c r="K26" t="n">
        <v>-1</v>
      </c>
      <c r="L26">
        <f>HYPERLINK("https://www.defined.fi/sol/6VoaeYmGgEF7qMYtwdwRi4TZNj8qN6UomhpynsTFpump?maker=EYwTzeKoYW7dhBTDPkuh57HAp5zgNjgV7g7UatzpfTYB","https://www.defined.fi/sol/6VoaeYmGgEF7qMYtwdwRi4TZNj8qN6UomhpynsTFpump?maker=EYwTzeKoYW7dhBTDPkuh57HAp5zgNjgV7g7UatzpfTYB")</f>
        <v/>
      </c>
      <c r="M26">
        <f>HYPERLINK("https://dexscreener.com/solana/6VoaeYmGgEF7qMYtwdwRi4TZNj8qN6UomhpynsTFpump?maker=EYwTzeKoYW7dhBTDPkuh57HAp5zgNjgV7g7UatzpfTYB","https://dexscreener.com/solana/6VoaeYmGgEF7qMYtwdwRi4TZNj8qN6UomhpynsTFpump?maker=EYwTzeKoYW7dhBTDPkuh57HAp5zgNjgV7g7UatzpfTYB")</f>
        <v/>
      </c>
    </row>
    <row r="27">
      <c r="A27" t="inlineStr">
        <is>
          <t>Gn1haSB4Jkh3E9PXSC2BRYrh97ReruvTqf13jd5Jpump</t>
        </is>
      </c>
      <c r="B27" t="inlineStr">
        <is>
          <t>GARGOYLE</t>
        </is>
      </c>
      <c r="C27" t="n">
        <v>15</v>
      </c>
      <c r="D27" t="n">
        <v>-57.39</v>
      </c>
      <c r="E27" t="n">
        <v>-0.75</v>
      </c>
      <c r="F27" t="n">
        <v>146.15</v>
      </c>
      <c r="G27" t="n">
        <v>19</v>
      </c>
      <c r="H27" t="n">
        <v>10</v>
      </c>
      <c r="I27" t="n">
        <v>1</v>
      </c>
      <c r="J27" t="n">
        <v>-1</v>
      </c>
      <c r="K27" t="n">
        <v>-1</v>
      </c>
      <c r="L27">
        <f>HYPERLINK("https://www.defined.fi/sol/Gn1haSB4Jkh3E9PXSC2BRYrh97ReruvTqf13jd5Jpump?maker=EYwTzeKoYW7dhBTDPkuh57HAp5zgNjgV7g7UatzpfTYB","https://www.defined.fi/sol/Gn1haSB4Jkh3E9PXSC2BRYrh97ReruvTqf13jd5Jpump?maker=EYwTzeKoYW7dhBTDPkuh57HAp5zgNjgV7g7UatzpfTYB")</f>
        <v/>
      </c>
      <c r="M27">
        <f>HYPERLINK("https://dexscreener.com/solana/Gn1haSB4Jkh3E9PXSC2BRYrh97ReruvTqf13jd5Jpump?maker=EYwTzeKoYW7dhBTDPkuh57HAp5zgNjgV7g7UatzpfTYB","https://dexscreener.com/solana/Gn1haSB4Jkh3E9PXSC2BRYrh97ReruvTqf13jd5Jpump?maker=EYwTzeKoYW7dhBTDPkuh57HAp5zgNjgV7g7UatzpfTYB")</f>
        <v/>
      </c>
    </row>
    <row r="28">
      <c r="A28" t="inlineStr">
        <is>
          <t>6WNva7iLjTvxSfXPSmbjceW5Yc41LUH4SJNqKom5pump</t>
        </is>
      </c>
      <c r="B28" t="inlineStr">
        <is>
          <t>SASHA</t>
        </is>
      </c>
      <c r="C28" t="n">
        <v>15</v>
      </c>
      <c r="D28" t="n">
        <v>-27.63</v>
      </c>
      <c r="E28" t="n">
        <v>-0.16</v>
      </c>
      <c r="F28" t="n">
        <v>173.9</v>
      </c>
      <c r="G28" t="n">
        <v>146.26</v>
      </c>
      <c r="H28" t="n">
        <v>4</v>
      </c>
      <c r="I28" t="n">
        <v>5</v>
      </c>
      <c r="J28" t="n">
        <v>-1</v>
      </c>
      <c r="K28" t="n">
        <v>-1</v>
      </c>
      <c r="L28">
        <f>HYPERLINK("https://www.defined.fi/sol/6WNva7iLjTvxSfXPSmbjceW5Yc41LUH4SJNqKom5pump?maker=EYwTzeKoYW7dhBTDPkuh57HAp5zgNjgV7g7UatzpfTYB","https://www.defined.fi/sol/6WNva7iLjTvxSfXPSmbjceW5Yc41LUH4SJNqKom5pump?maker=EYwTzeKoYW7dhBTDPkuh57HAp5zgNjgV7g7UatzpfTYB")</f>
        <v/>
      </c>
      <c r="M28">
        <f>HYPERLINK("https://dexscreener.com/solana/6WNva7iLjTvxSfXPSmbjceW5Yc41LUH4SJNqKom5pump?maker=EYwTzeKoYW7dhBTDPkuh57HAp5zgNjgV7g7UatzpfTYB","https://dexscreener.com/solana/6WNva7iLjTvxSfXPSmbjceW5Yc41LUH4SJNqKom5pump?maker=EYwTzeKoYW7dhBTDPkuh57HAp5zgNjgV7g7UatzpfTYB")</f>
        <v/>
      </c>
    </row>
    <row r="29">
      <c r="A29" t="inlineStr">
        <is>
          <t>AiYhnwWiqbdSiEHgAzqrurcdoZx4V21mnuMt5ps2pump</t>
        </is>
      </c>
      <c r="B29" t="inlineStr">
        <is>
          <t>POD</t>
        </is>
      </c>
      <c r="C29" t="n">
        <v>20</v>
      </c>
      <c r="D29" t="n">
        <v>-30.47</v>
      </c>
      <c r="E29" t="n">
        <v>-0.43</v>
      </c>
      <c r="F29" t="n">
        <v>70.54000000000001</v>
      </c>
      <c r="G29" t="n">
        <v>40.07</v>
      </c>
      <c r="H29" t="n">
        <v>5</v>
      </c>
      <c r="I29" t="n">
        <v>4</v>
      </c>
      <c r="J29" t="n">
        <v>-1</v>
      </c>
      <c r="K29" t="n">
        <v>-1</v>
      </c>
      <c r="L29">
        <f>HYPERLINK("https://www.defined.fi/sol/AiYhnwWiqbdSiEHgAzqrurcdoZx4V21mnuMt5ps2pump?maker=EYwTzeKoYW7dhBTDPkuh57HAp5zgNjgV7g7UatzpfTYB","https://www.defined.fi/sol/AiYhnwWiqbdSiEHgAzqrurcdoZx4V21mnuMt5ps2pump?maker=EYwTzeKoYW7dhBTDPkuh57HAp5zgNjgV7g7UatzpfTYB")</f>
        <v/>
      </c>
      <c r="M29">
        <f>HYPERLINK("https://dexscreener.com/solana/AiYhnwWiqbdSiEHgAzqrurcdoZx4V21mnuMt5ps2pump?maker=EYwTzeKoYW7dhBTDPkuh57HAp5zgNjgV7g7UatzpfTYB","https://dexscreener.com/solana/AiYhnwWiqbdSiEHgAzqrurcdoZx4V21mnuMt5ps2pump?maker=EYwTzeKoYW7dhBTDPkuh57HAp5zgNjgV7g7UatzpfTYB")</f>
        <v/>
      </c>
    </row>
    <row r="30">
      <c r="A30" t="inlineStr">
        <is>
          <t>7vgnnnNk8T1JJw1eN5XX5MK8N2DgCk3fg54oQd68pump</t>
        </is>
      </c>
      <c r="B30" t="inlineStr">
        <is>
          <t>MELO</t>
        </is>
      </c>
      <c r="C30" t="n">
        <v>21</v>
      </c>
      <c r="D30" t="n">
        <v>-9.81</v>
      </c>
      <c r="E30" t="n">
        <v>-0.43</v>
      </c>
      <c r="F30" t="n">
        <v>22.6</v>
      </c>
      <c r="G30" t="n">
        <v>12.79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HYPERLINK("https://www.defined.fi/sol/7vgnnnNk8T1JJw1eN5XX5MK8N2DgCk3fg54oQd68pump?maker=EYwTzeKoYW7dhBTDPkuh57HAp5zgNjgV7g7UatzpfTYB","https://www.defined.fi/sol/7vgnnnNk8T1JJw1eN5XX5MK8N2DgCk3fg54oQd68pump?maker=EYwTzeKoYW7dhBTDPkuh57HAp5zgNjgV7g7UatzpfTYB")</f>
        <v/>
      </c>
      <c r="M30">
        <f>HYPERLINK("https://dexscreener.com/solana/7vgnnnNk8T1JJw1eN5XX5MK8N2DgCk3fg54oQd68pump?maker=EYwTzeKoYW7dhBTDPkuh57HAp5zgNjgV7g7UatzpfTYB","https://dexscreener.com/solana/7vgnnnNk8T1JJw1eN5XX5MK8N2DgCk3fg54oQd68pump?maker=EYwTzeKoYW7dhBTDPkuh57HAp5zgNjgV7g7UatzpfTYB")</f>
        <v/>
      </c>
    </row>
    <row r="31">
      <c r="A31" t="inlineStr">
        <is>
          <t>7Gspm8KMkF7GauN4EWVgvMoAZ4zNSTU29AC96rUjpump</t>
        </is>
      </c>
      <c r="B31" t="inlineStr">
        <is>
          <t>POPDENG</t>
        </is>
      </c>
      <c r="C31" t="n">
        <v>21</v>
      </c>
      <c r="D31" t="n">
        <v>-2.98</v>
      </c>
      <c r="E31" t="n">
        <v>-0.34</v>
      </c>
      <c r="F31" t="n">
        <v>8.890000000000001</v>
      </c>
      <c r="G31" t="n">
        <v>5.9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HYPERLINK("https://www.defined.fi/sol/7Gspm8KMkF7GauN4EWVgvMoAZ4zNSTU29AC96rUjpump?maker=EYwTzeKoYW7dhBTDPkuh57HAp5zgNjgV7g7UatzpfTYB","https://www.defined.fi/sol/7Gspm8KMkF7GauN4EWVgvMoAZ4zNSTU29AC96rUjpump?maker=EYwTzeKoYW7dhBTDPkuh57HAp5zgNjgV7g7UatzpfTYB")</f>
        <v/>
      </c>
      <c r="M31">
        <f>HYPERLINK("https://dexscreener.com/solana/7Gspm8KMkF7GauN4EWVgvMoAZ4zNSTU29AC96rUjpump?maker=EYwTzeKoYW7dhBTDPkuh57HAp5zgNjgV7g7UatzpfTYB","https://dexscreener.com/solana/7Gspm8KMkF7GauN4EWVgvMoAZ4zNSTU29AC96rUjpump?maker=EYwTzeKoYW7dhBTDPkuh57HAp5zgNjgV7g7UatzpfTYB")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