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7gFGAkQDNpMnptAwLZdNJwEh6DRhH8Fdm9H3hMcvpump</t>
        </is>
      </c>
      <c r="B2" t="inlineStr">
        <is>
          <t>KOTH</t>
        </is>
      </c>
      <c r="C2" t="n">
        <v>0</v>
      </c>
      <c r="D2" t="n">
        <v>-6.18</v>
      </c>
      <c r="E2" t="n">
        <v>-0.21</v>
      </c>
      <c r="F2" t="n">
        <v>30.03</v>
      </c>
      <c r="G2" t="n">
        <v>23.85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HYPERLINK("https://www.defined.fi/sol/7gFGAkQDNpMnptAwLZdNJwEh6DRhH8Fdm9H3hMcvpump?maker=E5UPb9o9KwvVvHcPL4JefFX81ZBK4zeVcMyxrHDRu4dr","https://www.defined.fi/sol/7gFGAkQDNpMnptAwLZdNJwEh6DRhH8Fdm9H3hMcvpump?maker=E5UPb9o9KwvVvHcPL4JefFX81ZBK4zeVcMyxrHDRu4dr")</f>
        <v/>
      </c>
      <c r="M2">
        <f>HYPERLINK("https://dexscreener.com/solana/7gFGAkQDNpMnptAwLZdNJwEh6DRhH8Fdm9H3hMcvpump?maker=E5UPb9o9KwvVvHcPL4JefFX81ZBK4zeVcMyxrHDRu4dr","https://dexscreener.com/solana/7gFGAkQDNpMnptAwLZdNJwEh6DRhH8Fdm9H3hMcvpump?maker=E5UPb9o9KwvVvHcPL4JefFX81ZBK4zeVcMyxrHDRu4dr")</f>
        <v/>
      </c>
    </row>
    <row r="3">
      <c r="A3" t="inlineStr">
        <is>
          <t>GJAFwWjJ3vnTsrQVabjBVK2TYB1YtRCQXRDfDgUnpump</t>
        </is>
      </c>
      <c r="B3" t="inlineStr">
        <is>
          <t>ACT</t>
        </is>
      </c>
      <c r="C3" t="n">
        <v>0</v>
      </c>
      <c r="D3" t="n">
        <v>-21.59</v>
      </c>
      <c r="E3" t="n">
        <v>-0.1</v>
      </c>
      <c r="F3" t="n">
        <v>216.45</v>
      </c>
      <c r="G3" t="n">
        <v>194.87</v>
      </c>
      <c r="H3" t="n">
        <v>5</v>
      </c>
      <c r="I3" t="n">
        <v>5</v>
      </c>
      <c r="J3" t="n">
        <v>-1</v>
      </c>
      <c r="K3" t="n">
        <v>-1</v>
      </c>
      <c r="L3">
        <f>HYPERLINK("https://www.defined.fi/sol/GJAFwWjJ3vnTsrQVabjBVK2TYB1YtRCQXRDfDgUnpump?maker=E5UPb9o9KwvVvHcPL4JefFX81ZBK4zeVcMyxrHDRu4dr","https://www.defined.fi/sol/GJAFwWjJ3vnTsrQVabjBVK2TYB1YtRCQXRDfDgUnpump?maker=E5UPb9o9KwvVvHcPL4JefFX81ZBK4zeVcMyxrHDRu4dr")</f>
        <v/>
      </c>
      <c r="M3">
        <f>HYPERLINK("https://dexscreener.com/solana/GJAFwWjJ3vnTsrQVabjBVK2TYB1YtRCQXRDfDgUnpump?maker=E5UPb9o9KwvVvHcPL4JefFX81ZBK4zeVcMyxrHDRu4dr","https://dexscreener.com/solana/GJAFwWjJ3vnTsrQVabjBVK2TYB1YtRCQXRDfDgUnpump?maker=E5UPb9o9KwvVvHcPL4JefFX81ZBK4zeVcMyxrHDRu4dr")</f>
        <v/>
      </c>
    </row>
    <row r="4">
      <c r="A4" t="inlineStr">
        <is>
          <t>EJMNLsLodt9ytfE5E8oKksdgnkDdU8gGYCKFpSUMpump</t>
        </is>
      </c>
      <c r="B4" t="inlineStr">
        <is>
          <t>FUCKAI</t>
        </is>
      </c>
      <c r="C4" t="n">
        <v>0</v>
      </c>
      <c r="D4" t="n">
        <v>7.9</v>
      </c>
      <c r="E4" t="n">
        <v>1.61</v>
      </c>
      <c r="F4" t="n">
        <v>4.92</v>
      </c>
      <c r="G4" t="n">
        <v>12.34</v>
      </c>
      <c r="H4" t="n">
        <v>1</v>
      </c>
      <c r="I4" t="n">
        <v>4</v>
      </c>
      <c r="J4" t="n">
        <v>-1</v>
      </c>
      <c r="K4" t="n">
        <v>-1</v>
      </c>
      <c r="L4">
        <f>HYPERLINK("https://www.defined.fi/sol/EJMNLsLodt9ytfE5E8oKksdgnkDdU8gGYCKFpSUMpump?maker=E5UPb9o9KwvVvHcPL4JefFX81ZBK4zeVcMyxrHDRu4dr","https://www.defined.fi/sol/EJMNLsLodt9ytfE5E8oKksdgnkDdU8gGYCKFpSUMpump?maker=E5UPb9o9KwvVvHcPL4JefFX81ZBK4zeVcMyxrHDRu4dr")</f>
        <v/>
      </c>
      <c r="M4">
        <f>HYPERLINK("https://dexscreener.com/solana/EJMNLsLodt9ytfE5E8oKksdgnkDdU8gGYCKFpSUMpump?maker=E5UPb9o9KwvVvHcPL4JefFX81ZBK4zeVcMyxrHDRu4dr","https://dexscreener.com/solana/EJMNLsLodt9ytfE5E8oKksdgnkDdU8gGYCKFpSUMpump?maker=E5UPb9o9KwvVvHcPL4JefFX81ZBK4zeVcMyxrHDRu4dr")</f>
        <v/>
      </c>
    </row>
    <row r="5">
      <c r="A5" t="inlineStr">
        <is>
          <t>GqmEdRD3zGUZdYPeuDeXxCc8Cj1DBmGSYK97TCwSpump</t>
        </is>
      </c>
      <c r="B5" t="inlineStr">
        <is>
          <t>e/acc</t>
        </is>
      </c>
      <c r="C5" t="n">
        <v>0</v>
      </c>
      <c r="D5" t="n">
        <v>-1.18</v>
      </c>
      <c r="E5" t="n">
        <v>-0.12</v>
      </c>
      <c r="F5" t="n">
        <v>9.859999999999999</v>
      </c>
      <c r="G5" t="n">
        <v>8.69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HYPERLINK("https://www.defined.fi/sol/GqmEdRD3zGUZdYPeuDeXxCc8Cj1DBmGSYK97TCwSpump?maker=E5UPb9o9KwvVvHcPL4JefFX81ZBK4zeVcMyxrHDRu4dr","https://www.defined.fi/sol/GqmEdRD3zGUZdYPeuDeXxCc8Cj1DBmGSYK97TCwSpump?maker=E5UPb9o9KwvVvHcPL4JefFX81ZBK4zeVcMyxrHDRu4dr")</f>
        <v/>
      </c>
      <c r="M5">
        <f>HYPERLINK("https://dexscreener.com/solana/GqmEdRD3zGUZdYPeuDeXxCc8Cj1DBmGSYK97TCwSpump?maker=E5UPb9o9KwvVvHcPL4JefFX81ZBK4zeVcMyxrHDRu4dr","https://dexscreener.com/solana/GqmEdRD3zGUZdYPeuDeXxCc8Cj1DBmGSYK97TCwSpump?maker=E5UPb9o9KwvVvHcPL4JefFX81ZBK4zeVcMyxrHDRu4dr")</f>
        <v/>
      </c>
    </row>
    <row r="6">
      <c r="A6" t="inlineStr">
        <is>
          <t>BnyK5ccegzrpEcv9UH5GPF8fZwV865m33pGi2Uk7cXQ7</t>
        </is>
      </c>
      <c r="B6" t="inlineStr">
        <is>
          <t>moment</t>
        </is>
      </c>
      <c r="C6" t="n">
        <v>0</v>
      </c>
      <c r="D6" t="n">
        <v>-97.34999999999999</v>
      </c>
      <c r="E6" t="n">
        <v>-0.8</v>
      </c>
      <c r="F6" t="n">
        <v>121.67</v>
      </c>
      <c r="G6" t="n">
        <v>24.32</v>
      </c>
      <c r="H6" t="n">
        <v>3</v>
      </c>
      <c r="I6" t="n">
        <v>2</v>
      </c>
      <c r="J6" t="n">
        <v>-1</v>
      </c>
      <c r="K6" t="n">
        <v>-1</v>
      </c>
      <c r="L6">
        <f>HYPERLINK("https://www.defined.fi/sol/BnyK5ccegzrpEcv9UH5GPF8fZwV865m33pGi2Uk7cXQ7?maker=E5UPb9o9KwvVvHcPL4JefFX81ZBK4zeVcMyxrHDRu4dr","https://www.defined.fi/sol/BnyK5ccegzrpEcv9UH5GPF8fZwV865m33pGi2Uk7cXQ7?maker=E5UPb9o9KwvVvHcPL4JefFX81ZBK4zeVcMyxrHDRu4dr")</f>
        <v/>
      </c>
      <c r="M6">
        <f>HYPERLINK("https://dexscreener.com/solana/BnyK5ccegzrpEcv9UH5GPF8fZwV865m33pGi2Uk7cXQ7?maker=E5UPb9o9KwvVvHcPL4JefFX81ZBK4zeVcMyxrHDRu4dr","https://dexscreener.com/solana/BnyK5ccegzrpEcv9UH5GPF8fZwV865m33pGi2Uk7cXQ7?maker=E5UPb9o9KwvVvHcPL4JefFX81ZBK4zeVcMyxrHDRu4dr")</f>
        <v/>
      </c>
    </row>
    <row r="7">
      <c r="A7" t="inlineStr">
        <is>
          <t>Dt9kgVLxQn5KquzetVhuWhWkr4kQ1ffoKjZMmwiXpump</t>
        </is>
      </c>
      <c r="B7" t="inlineStr">
        <is>
          <t>Words</t>
        </is>
      </c>
      <c r="C7" t="n">
        <v>1</v>
      </c>
      <c r="D7" t="n">
        <v>-4.09</v>
      </c>
      <c r="E7" t="n">
        <v>-0.84</v>
      </c>
      <c r="F7" t="n">
        <v>4.86</v>
      </c>
      <c r="G7" t="n">
        <v>0.774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HYPERLINK("https://www.defined.fi/sol/Dt9kgVLxQn5KquzetVhuWhWkr4kQ1ffoKjZMmwiXpump?maker=E5UPb9o9KwvVvHcPL4JefFX81ZBK4zeVcMyxrHDRu4dr","https://www.defined.fi/sol/Dt9kgVLxQn5KquzetVhuWhWkr4kQ1ffoKjZMmwiXpump?maker=E5UPb9o9KwvVvHcPL4JefFX81ZBK4zeVcMyxrHDRu4dr")</f>
        <v/>
      </c>
      <c r="M7">
        <f>HYPERLINK("https://dexscreener.com/solana/Dt9kgVLxQn5KquzetVhuWhWkr4kQ1ffoKjZMmwiXpump?maker=E5UPb9o9KwvVvHcPL4JefFX81ZBK4zeVcMyxrHDRu4dr","https://dexscreener.com/solana/Dt9kgVLxQn5KquzetVhuWhWkr4kQ1ffoKjZMmwiXpump?maker=E5UPb9o9KwvVvHcPL4JefFX81ZBK4zeVcMyxrHDRu4dr")</f>
        <v/>
      </c>
    </row>
    <row r="8">
      <c r="A8" t="inlineStr">
        <is>
          <t>KBFs8Zb1V1tT9x7Ba3AWQo8jSNyL6GLuXjBx6kHpump</t>
        </is>
      </c>
      <c r="B8" t="inlineStr">
        <is>
          <t>$HIVE</t>
        </is>
      </c>
      <c r="C8" t="n">
        <v>1</v>
      </c>
      <c r="D8" t="n">
        <v>1</v>
      </c>
      <c r="E8" t="n">
        <v>0.21</v>
      </c>
      <c r="F8" t="n">
        <v>4.87</v>
      </c>
      <c r="G8" t="n">
        <v>5.87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HYPERLINK("https://www.defined.fi/sol/KBFs8Zb1V1tT9x7Ba3AWQo8jSNyL6GLuXjBx6kHpump?maker=E5UPb9o9KwvVvHcPL4JefFX81ZBK4zeVcMyxrHDRu4dr","https://www.defined.fi/sol/KBFs8Zb1V1tT9x7Ba3AWQo8jSNyL6GLuXjBx6kHpump?maker=E5UPb9o9KwvVvHcPL4JefFX81ZBK4zeVcMyxrHDRu4dr")</f>
        <v/>
      </c>
      <c r="M8">
        <f>HYPERLINK("https://dexscreener.com/solana/KBFs8Zb1V1tT9x7Ba3AWQo8jSNyL6GLuXjBx6kHpump?maker=E5UPb9o9KwvVvHcPL4JefFX81ZBK4zeVcMyxrHDRu4dr","https://dexscreener.com/solana/KBFs8Zb1V1tT9x7Ba3AWQo8jSNyL6GLuXjBx6kHpump?maker=E5UPb9o9KwvVvHcPL4JefFX81ZBK4zeVcMyxrHDRu4dr")</f>
        <v/>
      </c>
    </row>
    <row r="9">
      <c r="A9" t="inlineStr">
        <is>
          <t>ETZDTrZp1tWSTPHf22cyUXiv5xGzXuBFEwJAsE8ypump</t>
        </is>
      </c>
      <c r="B9" t="inlineStr">
        <is>
          <t>xcog</t>
        </is>
      </c>
      <c r="C9" t="n">
        <v>1</v>
      </c>
      <c r="D9" t="n">
        <v>15.05</v>
      </c>
      <c r="E9" t="n">
        <v>3.11</v>
      </c>
      <c r="F9" t="n">
        <v>4.84</v>
      </c>
      <c r="G9" t="n">
        <v>19.89</v>
      </c>
      <c r="H9" t="n">
        <v>1</v>
      </c>
      <c r="I9" t="n">
        <v>4</v>
      </c>
      <c r="J9" t="n">
        <v>-1</v>
      </c>
      <c r="K9" t="n">
        <v>-1</v>
      </c>
      <c r="L9">
        <f>HYPERLINK("https://www.defined.fi/sol/ETZDTrZp1tWSTPHf22cyUXiv5xGzXuBFEwJAsE8ypump?maker=E5UPb9o9KwvVvHcPL4JefFX81ZBK4zeVcMyxrHDRu4dr","https://www.defined.fi/sol/ETZDTrZp1tWSTPHf22cyUXiv5xGzXuBFEwJAsE8ypump?maker=E5UPb9o9KwvVvHcPL4JefFX81ZBK4zeVcMyxrHDRu4dr")</f>
        <v/>
      </c>
      <c r="M9">
        <f>HYPERLINK("https://dexscreener.com/solana/ETZDTrZp1tWSTPHf22cyUXiv5xGzXuBFEwJAsE8ypump?maker=E5UPb9o9KwvVvHcPL4JefFX81ZBK4zeVcMyxrHDRu4dr","https://dexscreener.com/solana/ETZDTrZp1tWSTPHf22cyUXiv5xGzXuBFEwJAsE8ypump?maker=E5UPb9o9KwvVvHcPL4JefFX81ZBK4zeVcMyxrHDRu4dr")</f>
        <v/>
      </c>
    </row>
    <row r="10">
      <c r="A10" t="inlineStr">
        <is>
          <t>HsSi2w3rqgbohqYsLNa7JGau9bHpPCj7CWwWQsZc1s1v</t>
        </is>
      </c>
      <c r="B10" t="inlineStr">
        <is>
          <t>unknown_HsSi</t>
        </is>
      </c>
      <c r="C10" t="n">
        <v>1</v>
      </c>
      <c r="D10" t="n">
        <v>-3.53</v>
      </c>
      <c r="E10" t="n">
        <v>-0.36</v>
      </c>
      <c r="F10" t="n">
        <v>9.789999999999999</v>
      </c>
      <c r="G10" t="n">
        <v>6.26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HYPERLINK("https://www.defined.fi/sol/HsSi2w3rqgbohqYsLNa7JGau9bHpPCj7CWwWQsZc1s1v?maker=E5UPb9o9KwvVvHcPL4JefFX81ZBK4zeVcMyxrHDRu4dr","https://www.defined.fi/sol/HsSi2w3rqgbohqYsLNa7JGau9bHpPCj7CWwWQsZc1s1v?maker=E5UPb9o9KwvVvHcPL4JefFX81ZBK4zeVcMyxrHDRu4dr")</f>
        <v/>
      </c>
      <c r="M10">
        <f>HYPERLINK("https://dexscreener.com/solana/HsSi2w3rqgbohqYsLNa7JGau9bHpPCj7CWwWQsZc1s1v?maker=E5UPb9o9KwvVvHcPL4JefFX81ZBK4zeVcMyxrHDRu4dr","https://dexscreener.com/solana/HsSi2w3rqgbohqYsLNa7JGau9bHpPCj7CWwWQsZc1s1v?maker=E5UPb9o9KwvVvHcPL4JefFX81ZBK4zeVcMyxrHDRu4dr")</f>
        <v/>
      </c>
    </row>
    <row r="11">
      <c r="A11" t="inlineStr">
        <is>
          <t>PD11M8MB8qQUAiWzyEK4JwfS8rt7Set6av6a5JYpump</t>
        </is>
      </c>
      <c r="B11" t="inlineStr">
        <is>
          <t>AICRYNODE</t>
        </is>
      </c>
      <c r="C11" t="n">
        <v>1</v>
      </c>
      <c r="D11" t="n">
        <v>21.02</v>
      </c>
      <c r="E11" t="n">
        <v>7.3</v>
      </c>
      <c r="F11" t="n">
        <v>2.88</v>
      </c>
      <c r="G11" t="n">
        <v>23.9</v>
      </c>
      <c r="H11" t="n">
        <v>1</v>
      </c>
      <c r="I11" t="n">
        <v>4</v>
      </c>
      <c r="J11" t="n">
        <v>-1</v>
      </c>
      <c r="K11" t="n">
        <v>-1</v>
      </c>
      <c r="L11">
        <f>HYPERLINK("https://www.defined.fi/sol/PD11M8MB8qQUAiWzyEK4JwfS8rt7Set6av6a5JYpump?maker=E5UPb9o9KwvVvHcPL4JefFX81ZBK4zeVcMyxrHDRu4dr","https://www.defined.fi/sol/PD11M8MB8qQUAiWzyEK4JwfS8rt7Set6av6a5JYpump?maker=E5UPb9o9KwvVvHcPL4JefFX81ZBK4zeVcMyxrHDRu4dr")</f>
        <v/>
      </c>
      <c r="M11">
        <f>HYPERLINK("https://dexscreener.com/solana/PD11M8MB8qQUAiWzyEK4JwfS8rt7Set6av6a5JYpump?maker=E5UPb9o9KwvVvHcPL4JefFX81ZBK4zeVcMyxrHDRu4dr","https://dexscreener.com/solana/PD11M8MB8qQUAiWzyEK4JwfS8rt7Set6av6a5JYpump?maker=E5UPb9o9KwvVvHcPL4JefFX81ZBK4zeVcMyxrHDRu4dr")</f>
        <v/>
      </c>
    </row>
    <row r="12">
      <c r="A12" t="inlineStr">
        <is>
          <t>J8KoJi7LFNdJiGt8qavfpu2R5jXfiZxeKukhHGXgpump</t>
        </is>
      </c>
      <c r="B12" t="inlineStr">
        <is>
          <t>kache</t>
        </is>
      </c>
      <c r="C12" t="n">
        <v>1</v>
      </c>
      <c r="D12" t="n">
        <v>3.32</v>
      </c>
      <c r="E12" t="n">
        <v>0.68</v>
      </c>
      <c r="F12" t="n">
        <v>4.85</v>
      </c>
      <c r="G12" t="n">
        <v>8.17</v>
      </c>
      <c r="H12" t="n">
        <v>1</v>
      </c>
      <c r="I12" t="n">
        <v>2</v>
      </c>
      <c r="J12" t="n">
        <v>-1</v>
      </c>
      <c r="K12" t="n">
        <v>-1</v>
      </c>
      <c r="L12">
        <f>HYPERLINK("https://www.defined.fi/sol/J8KoJi7LFNdJiGt8qavfpu2R5jXfiZxeKukhHGXgpump?maker=E5UPb9o9KwvVvHcPL4JefFX81ZBK4zeVcMyxrHDRu4dr","https://www.defined.fi/sol/J8KoJi7LFNdJiGt8qavfpu2R5jXfiZxeKukhHGXgpump?maker=E5UPb9o9KwvVvHcPL4JefFX81ZBK4zeVcMyxrHDRu4dr")</f>
        <v/>
      </c>
      <c r="M12">
        <f>HYPERLINK("https://dexscreener.com/solana/J8KoJi7LFNdJiGt8qavfpu2R5jXfiZxeKukhHGXgpump?maker=E5UPb9o9KwvVvHcPL4JefFX81ZBK4zeVcMyxrHDRu4dr","https://dexscreener.com/solana/J8KoJi7LFNdJiGt8qavfpu2R5jXfiZxeKukhHGXgpump?maker=E5UPb9o9KwvVvHcPL4JefFX81ZBK4zeVcMyxrHDRu4dr")</f>
        <v/>
      </c>
    </row>
    <row r="13">
      <c r="A13" t="inlineStr">
        <is>
          <t>7iagMTDPfNSR5zVcERT1To7A9eaQoz58dJAh42EMHcCC</t>
        </is>
      </c>
      <c r="B13" t="inlineStr">
        <is>
          <t>YAKUB</t>
        </is>
      </c>
      <c r="C13" t="n">
        <v>1</v>
      </c>
      <c r="D13" t="n">
        <v>0.967</v>
      </c>
      <c r="E13" t="n">
        <v>0.11</v>
      </c>
      <c r="F13" t="n">
        <v>8.869999999999999</v>
      </c>
      <c r="G13" t="n">
        <v>9.84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HYPERLINK("https://www.defined.fi/sol/7iagMTDPfNSR5zVcERT1To7A9eaQoz58dJAh42EMHcCC?maker=E5UPb9o9KwvVvHcPL4JefFX81ZBK4zeVcMyxrHDRu4dr","https://www.defined.fi/sol/7iagMTDPfNSR5zVcERT1To7A9eaQoz58dJAh42EMHcCC?maker=E5UPb9o9KwvVvHcPL4JefFX81ZBK4zeVcMyxrHDRu4dr")</f>
        <v/>
      </c>
      <c r="M13">
        <f>HYPERLINK("https://dexscreener.com/solana/7iagMTDPfNSR5zVcERT1To7A9eaQoz58dJAh42EMHcCC?maker=E5UPb9o9KwvVvHcPL4JefFX81ZBK4zeVcMyxrHDRu4dr","https://dexscreener.com/solana/7iagMTDPfNSR5zVcERT1To7A9eaQoz58dJAh42EMHcCC?maker=E5UPb9o9KwvVvHcPL4JefFX81ZBK4zeVcMyxrHDRu4dr")</f>
        <v/>
      </c>
    </row>
    <row r="14">
      <c r="A14" t="inlineStr">
        <is>
          <t>HwyidtZCdYAW1EsihMwxFLtMJkVWn3EdJcBGXnM1pump</t>
        </is>
      </c>
      <c r="B14" t="inlineStr">
        <is>
          <t>Decay</t>
        </is>
      </c>
      <c r="C14" t="n">
        <v>2</v>
      </c>
      <c r="D14" t="n">
        <v>-3.86</v>
      </c>
      <c r="E14" t="n">
        <v>-0.8</v>
      </c>
      <c r="F14" t="n">
        <v>4.83</v>
      </c>
      <c r="G14" t="n">
        <v>0.975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HYPERLINK("https://www.defined.fi/sol/HwyidtZCdYAW1EsihMwxFLtMJkVWn3EdJcBGXnM1pump?maker=E5UPb9o9KwvVvHcPL4JefFX81ZBK4zeVcMyxrHDRu4dr","https://www.defined.fi/sol/HwyidtZCdYAW1EsihMwxFLtMJkVWn3EdJcBGXnM1pump?maker=E5UPb9o9KwvVvHcPL4JefFX81ZBK4zeVcMyxrHDRu4dr")</f>
        <v/>
      </c>
      <c r="M14">
        <f>HYPERLINK("https://dexscreener.com/solana/HwyidtZCdYAW1EsihMwxFLtMJkVWn3EdJcBGXnM1pump?maker=E5UPb9o9KwvVvHcPL4JefFX81ZBK4zeVcMyxrHDRu4dr","https://dexscreener.com/solana/HwyidtZCdYAW1EsihMwxFLtMJkVWn3EdJcBGXnM1pump?maker=E5UPb9o9KwvVvHcPL4JefFX81ZBK4zeVcMyxrHDRu4dr")</f>
        <v/>
      </c>
    </row>
    <row r="15">
      <c r="A15" t="inlineStr">
        <is>
          <t>GFJfGXKMZb9PWRMXWSb4WAkguiokknpu72v4KQwPmdqA</t>
        </is>
      </c>
      <c r="B15" t="inlineStr">
        <is>
          <t>BOOS</t>
        </is>
      </c>
      <c r="C15" t="n">
        <v>2</v>
      </c>
      <c r="D15" t="n">
        <v>-2.83</v>
      </c>
      <c r="E15" t="n">
        <v>-0.58</v>
      </c>
      <c r="F15" t="n">
        <v>4.88</v>
      </c>
      <c r="G15" t="n">
        <v>2.05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HYPERLINK("https://www.defined.fi/sol/GFJfGXKMZb9PWRMXWSb4WAkguiokknpu72v4KQwPmdqA?maker=E5UPb9o9KwvVvHcPL4JefFX81ZBK4zeVcMyxrHDRu4dr","https://www.defined.fi/sol/GFJfGXKMZb9PWRMXWSb4WAkguiokknpu72v4KQwPmdqA?maker=E5UPb9o9KwvVvHcPL4JefFX81ZBK4zeVcMyxrHDRu4dr")</f>
        <v/>
      </c>
      <c r="M15">
        <f>HYPERLINK("https://dexscreener.com/solana/GFJfGXKMZb9PWRMXWSb4WAkguiokknpu72v4KQwPmdqA?maker=E5UPb9o9KwvVvHcPL4JefFX81ZBK4zeVcMyxrHDRu4dr","https://dexscreener.com/solana/GFJfGXKMZb9PWRMXWSb4WAkguiokknpu72v4KQwPmdqA?maker=E5UPb9o9KwvVvHcPL4JefFX81ZBK4zeVcMyxrHDRu4dr")</f>
        <v/>
      </c>
    </row>
    <row r="16">
      <c r="A16" t="inlineStr">
        <is>
          <t>DPEPsFbcwLhNQP9RWZDCaQUnDtdRjRCAom5gLWa5pump</t>
        </is>
      </c>
      <c r="B16" t="inlineStr">
        <is>
          <t>IOLY</t>
        </is>
      </c>
      <c r="C16" t="n">
        <v>2</v>
      </c>
      <c r="D16" t="n">
        <v>4.63</v>
      </c>
      <c r="E16" t="n">
        <v>0.48</v>
      </c>
      <c r="F16" t="n">
        <v>9.699999999999999</v>
      </c>
      <c r="G16" t="n">
        <v>14.33</v>
      </c>
      <c r="H16" t="n">
        <v>2</v>
      </c>
      <c r="I16" t="n">
        <v>3</v>
      </c>
      <c r="J16" t="n">
        <v>-1</v>
      </c>
      <c r="K16" t="n">
        <v>-1</v>
      </c>
      <c r="L16">
        <f>HYPERLINK("https://www.defined.fi/sol/DPEPsFbcwLhNQP9RWZDCaQUnDtdRjRCAom5gLWa5pump?maker=E5UPb9o9KwvVvHcPL4JefFX81ZBK4zeVcMyxrHDRu4dr","https://www.defined.fi/sol/DPEPsFbcwLhNQP9RWZDCaQUnDtdRjRCAom5gLWa5pump?maker=E5UPb9o9KwvVvHcPL4JefFX81ZBK4zeVcMyxrHDRu4dr")</f>
        <v/>
      </c>
      <c r="M16">
        <f>HYPERLINK("https://dexscreener.com/solana/DPEPsFbcwLhNQP9RWZDCaQUnDtdRjRCAom5gLWa5pump?maker=E5UPb9o9KwvVvHcPL4JefFX81ZBK4zeVcMyxrHDRu4dr","https://dexscreener.com/solana/DPEPsFbcwLhNQP9RWZDCaQUnDtdRjRCAom5gLWa5pump?maker=E5UPb9o9KwvVvHcPL4JefFX81ZBK4zeVcMyxrHDRu4dr")</f>
        <v/>
      </c>
    </row>
    <row r="17">
      <c r="A17" t="inlineStr">
        <is>
          <t>5BFrw2H1dyjif5QBQ8ZmAniYGpBzo3gMDJa8DL9kpump</t>
        </is>
      </c>
      <c r="B17" t="inlineStr">
        <is>
          <t>MiladyCult</t>
        </is>
      </c>
      <c r="C17" t="n">
        <v>2</v>
      </c>
      <c r="D17" t="n">
        <v>-0.362</v>
      </c>
      <c r="E17" t="n">
        <v>-1</v>
      </c>
      <c r="F17" t="n">
        <v>0.966</v>
      </c>
      <c r="G17" t="n">
        <v>0.604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HYPERLINK("https://www.defined.fi/sol/5BFrw2H1dyjif5QBQ8ZmAniYGpBzo3gMDJa8DL9kpump?maker=E5UPb9o9KwvVvHcPL4JefFX81ZBK4zeVcMyxrHDRu4dr","https://www.defined.fi/sol/5BFrw2H1dyjif5QBQ8ZmAniYGpBzo3gMDJa8DL9kpump?maker=E5UPb9o9KwvVvHcPL4JefFX81ZBK4zeVcMyxrHDRu4dr")</f>
        <v/>
      </c>
      <c r="M17">
        <f>HYPERLINK("https://dexscreener.com/solana/5BFrw2H1dyjif5QBQ8ZmAniYGpBzo3gMDJa8DL9kpump?maker=E5UPb9o9KwvVvHcPL4JefFX81ZBK4zeVcMyxrHDRu4dr","https://dexscreener.com/solana/5BFrw2H1dyjif5QBQ8ZmAniYGpBzo3gMDJa8DL9kpump?maker=E5UPb9o9KwvVvHcPL4JefFX81ZBK4zeVcMyxrHDRu4dr")</f>
        <v/>
      </c>
    </row>
    <row r="18">
      <c r="A18" t="inlineStr">
        <is>
          <t>24gG4br5xFBRmxdqpgirtxgcr7BaWoErQfc2uyDp2Qhh</t>
        </is>
      </c>
      <c r="B18" t="inlineStr">
        <is>
          <t>NOS</t>
        </is>
      </c>
      <c r="C18" t="n">
        <v>2</v>
      </c>
      <c r="D18" t="n">
        <v>-4.26</v>
      </c>
      <c r="E18" t="n">
        <v>-0.33</v>
      </c>
      <c r="F18" t="n">
        <v>13.05</v>
      </c>
      <c r="G18" t="n">
        <v>8.800000000000001</v>
      </c>
      <c r="H18" t="n">
        <v>2</v>
      </c>
      <c r="I18" t="n">
        <v>2</v>
      </c>
      <c r="J18" t="n">
        <v>-1</v>
      </c>
      <c r="K18" t="n">
        <v>-1</v>
      </c>
      <c r="L18">
        <f>HYPERLINK("https://www.defined.fi/sol/24gG4br5xFBRmxdqpgirtxgcr7BaWoErQfc2uyDp2Qhh?maker=E5UPb9o9KwvVvHcPL4JefFX81ZBK4zeVcMyxrHDRu4dr","https://www.defined.fi/sol/24gG4br5xFBRmxdqpgirtxgcr7BaWoErQfc2uyDp2Qhh?maker=E5UPb9o9KwvVvHcPL4JefFX81ZBK4zeVcMyxrHDRu4dr")</f>
        <v/>
      </c>
      <c r="M18">
        <f>HYPERLINK("https://dexscreener.com/solana/24gG4br5xFBRmxdqpgirtxgcr7BaWoErQfc2uyDp2Qhh?maker=E5UPb9o9KwvVvHcPL4JefFX81ZBK4zeVcMyxrHDRu4dr","https://dexscreener.com/solana/24gG4br5xFBRmxdqpgirtxgcr7BaWoErQfc2uyDp2Qhh?maker=E5UPb9o9KwvVvHcPL4JefFX81ZBK4zeVcMyxrHDRu4dr")</f>
        <v/>
      </c>
    </row>
    <row r="19">
      <c r="A19" t="inlineStr">
        <is>
          <t>3BeJ9zCgQhaqKMu2HgKJ79yQBChD1Pf3hPwRX44fpump</t>
        </is>
      </c>
      <c r="B19" t="inlineStr">
        <is>
          <t>CB</t>
        </is>
      </c>
      <c r="C19" t="n">
        <v>3</v>
      </c>
      <c r="D19" t="n">
        <v>-0.894</v>
      </c>
      <c r="E19" t="n">
        <v>-0.02</v>
      </c>
      <c r="F19" t="n">
        <v>44.94</v>
      </c>
      <c r="G19" t="n">
        <v>44.05</v>
      </c>
      <c r="H19" t="n">
        <v>1</v>
      </c>
      <c r="I19" t="n">
        <v>3</v>
      </c>
      <c r="J19" t="n">
        <v>-1</v>
      </c>
      <c r="K19" t="n">
        <v>-1</v>
      </c>
      <c r="L19">
        <f>HYPERLINK("https://www.defined.fi/sol/3BeJ9zCgQhaqKMu2HgKJ79yQBChD1Pf3hPwRX44fpump?maker=E5UPb9o9KwvVvHcPL4JefFX81ZBK4zeVcMyxrHDRu4dr","https://www.defined.fi/sol/3BeJ9zCgQhaqKMu2HgKJ79yQBChD1Pf3hPwRX44fpump?maker=E5UPb9o9KwvVvHcPL4JefFX81ZBK4zeVcMyxrHDRu4dr")</f>
        <v/>
      </c>
      <c r="M19">
        <f>HYPERLINK("https://dexscreener.com/solana/3BeJ9zCgQhaqKMu2HgKJ79yQBChD1Pf3hPwRX44fpump?maker=E5UPb9o9KwvVvHcPL4JefFX81ZBK4zeVcMyxrHDRu4dr","https://dexscreener.com/solana/3BeJ9zCgQhaqKMu2HgKJ79yQBChD1Pf3hPwRX44fpump?maker=E5UPb9o9KwvVvHcPL4JefFX81ZBK4zeVcMyxrHDRu4dr")</f>
        <v/>
      </c>
    </row>
    <row r="20">
      <c r="A20" t="inlineStr">
        <is>
          <t>umgcPr2uQHzmCerCu6kSPBiaUdMWZewRRQmQ54Apump</t>
        </is>
      </c>
      <c r="B20" t="inlineStr">
        <is>
          <t>Taylor</t>
        </is>
      </c>
      <c r="C20" t="n">
        <v>3</v>
      </c>
      <c r="D20" t="n">
        <v>-11.1</v>
      </c>
      <c r="E20" t="n">
        <v>-0.13</v>
      </c>
      <c r="F20" t="n">
        <v>88</v>
      </c>
      <c r="G20" t="n">
        <v>76.91</v>
      </c>
      <c r="H20" t="n">
        <v>3</v>
      </c>
      <c r="I20" t="n">
        <v>5</v>
      </c>
      <c r="J20" t="n">
        <v>-1</v>
      </c>
      <c r="K20" t="n">
        <v>-1</v>
      </c>
      <c r="L20">
        <f>HYPERLINK("https://www.defined.fi/sol/umgcPr2uQHzmCerCu6kSPBiaUdMWZewRRQmQ54Apump?maker=E5UPb9o9KwvVvHcPL4JefFX81ZBK4zeVcMyxrHDRu4dr","https://www.defined.fi/sol/umgcPr2uQHzmCerCu6kSPBiaUdMWZewRRQmQ54Apump?maker=E5UPb9o9KwvVvHcPL4JefFX81ZBK4zeVcMyxrHDRu4dr")</f>
        <v/>
      </c>
      <c r="M20">
        <f>HYPERLINK("https://dexscreener.com/solana/umgcPr2uQHzmCerCu6kSPBiaUdMWZewRRQmQ54Apump?maker=E5UPb9o9KwvVvHcPL4JefFX81ZBK4zeVcMyxrHDRu4dr","https://dexscreener.com/solana/umgcPr2uQHzmCerCu6kSPBiaUdMWZewRRQmQ54Apump?maker=E5UPb9o9KwvVvHcPL4JefFX81ZBK4zeVcMyxrHDRu4dr")</f>
        <v/>
      </c>
    </row>
    <row r="21">
      <c r="A21" t="inlineStr">
        <is>
          <t>GTFWEVQy5BwQsZJWS4Y6KaZ3or6Yhysh2EEUp8bgpump</t>
        </is>
      </c>
      <c r="B21" t="inlineStr">
        <is>
          <t>HANBAO</t>
        </is>
      </c>
      <c r="C21" t="n">
        <v>4</v>
      </c>
      <c r="D21" t="n">
        <v>-47.75</v>
      </c>
      <c r="E21" t="n">
        <v>-0.41</v>
      </c>
      <c r="F21" t="n">
        <v>117.35</v>
      </c>
      <c r="G21" t="n">
        <v>69.59999999999999</v>
      </c>
      <c r="H21" t="n">
        <v>10</v>
      </c>
      <c r="I21" t="n">
        <v>1</v>
      </c>
      <c r="J21" t="n">
        <v>-1</v>
      </c>
      <c r="K21" t="n">
        <v>-1</v>
      </c>
      <c r="L21">
        <f>HYPERLINK("https://www.defined.fi/sol/GTFWEVQy5BwQsZJWS4Y6KaZ3or6Yhysh2EEUp8bgpump?maker=E5UPb9o9KwvVvHcPL4JefFX81ZBK4zeVcMyxrHDRu4dr","https://www.defined.fi/sol/GTFWEVQy5BwQsZJWS4Y6KaZ3or6Yhysh2EEUp8bgpump?maker=E5UPb9o9KwvVvHcPL4JefFX81ZBK4zeVcMyxrHDRu4dr")</f>
        <v/>
      </c>
      <c r="M21">
        <f>HYPERLINK("https://dexscreener.com/solana/GTFWEVQy5BwQsZJWS4Y6KaZ3or6Yhysh2EEUp8bgpump?maker=E5UPb9o9KwvVvHcPL4JefFX81ZBK4zeVcMyxrHDRu4dr","https://dexscreener.com/solana/GTFWEVQy5BwQsZJWS4Y6KaZ3or6Yhysh2EEUp8bgpump?maker=E5UPb9o9KwvVvHcPL4JefFX81ZBK4zeVcMyxrHDRu4dr")</f>
        <v/>
      </c>
    </row>
    <row r="22">
      <c r="A22" t="inlineStr">
        <is>
          <t>DvkvJLVLHFSr6uhEBeMQ4XTsPLtbJ6iKaWetLpXUmPGL</t>
        </is>
      </c>
      <c r="B22" t="inlineStr">
        <is>
          <t>HUH</t>
        </is>
      </c>
      <c r="C22" t="n">
        <v>7</v>
      </c>
      <c r="D22" t="n">
        <v>-1.28</v>
      </c>
      <c r="E22" t="n">
        <v>-0.47</v>
      </c>
      <c r="F22" t="n">
        <v>2.74</v>
      </c>
      <c r="G22" t="n">
        <v>1.46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HYPERLINK("https://www.defined.fi/sol/DvkvJLVLHFSr6uhEBeMQ4XTsPLtbJ6iKaWetLpXUmPGL?maker=E5UPb9o9KwvVvHcPL4JefFX81ZBK4zeVcMyxrHDRu4dr","https://www.defined.fi/sol/DvkvJLVLHFSr6uhEBeMQ4XTsPLtbJ6iKaWetLpXUmPGL?maker=E5UPb9o9KwvVvHcPL4JefFX81ZBK4zeVcMyxrHDRu4dr")</f>
        <v/>
      </c>
      <c r="M22">
        <f>HYPERLINK("https://dexscreener.com/solana/DvkvJLVLHFSr6uhEBeMQ4XTsPLtbJ6iKaWetLpXUmPGL?maker=E5UPb9o9KwvVvHcPL4JefFX81ZBK4zeVcMyxrHDRu4dr","https://dexscreener.com/solana/DvkvJLVLHFSr6uhEBeMQ4XTsPLtbJ6iKaWetLpXUmPGL?maker=E5UPb9o9KwvVvHcPL4JefFX81ZBK4zeVcMyxrHDRu4dr")</f>
        <v/>
      </c>
    </row>
    <row r="23">
      <c r="A23" t="inlineStr">
        <is>
          <t>7BgBvyjrZX1YKz4oh9mjb8ZScatkkwb8DzFx7LoiVkM3</t>
        </is>
      </c>
      <c r="B23" t="inlineStr">
        <is>
          <t>SLERF</t>
        </is>
      </c>
      <c r="C23" t="n">
        <v>7</v>
      </c>
      <c r="D23" t="n">
        <v>-4.9</v>
      </c>
      <c r="E23" t="n">
        <v>-0.04</v>
      </c>
      <c r="F23" t="n">
        <v>119.87</v>
      </c>
      <c r="G23" t="n">
        <v>114.97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HYPERLINK("https://www.defined.fi/sol/7BgBvyjrZX1YKz4oh9mjb8ZScatkkwb8DzFx7LoiVkM3?maker=E5UPb9o9KwvVvHcPL4JefFX81ZBK4zeVcMyxrHDRu4dr","https://www.defined.fi/sol/7BgBvyjrZX1YKz4oh9mjb8ZScatkkwb8DzFx7LoiVkM3?maker=E5UPb9o9KwvVvHcPL4JefFX81ZBK4zeVcMyxrHDRu4dr")</f>
        <v/>
      </c>
      <c r="M23">
        <f>HYPERLINK("https://dexscreener.com/solana/7BgBvyjrZX1YKz4oh9mjb8ZScatkkwb8DzFx7LoiVkM3?maker=E5UPb9o9KwvVvHcPL4JefFX81ZBK4zeVcMyxrHDRu4dr","https://dexscreener.com/solana/7BgBvyjrZX1YKz4oh9mjb8ZScatkkwb8DzFx7LoiVkM3?maker=E5UPb9o9KwvVvHcPL4JefFX81ZBK4zeVcMyxrHDRu4dr")</f>
        <v/>
      </c>
    </row>
    <row r="24">
      <c r="A24" t="inlineStr">
        <is>
          <t>6tVZVjcppH2BZ9Xj5yFU1Zt34m2rYcyDqqpSeMDZpump</t>
        </is>
      </c>
      <c r="B24" t="inlineStr">
        <is>
          <t>miharu</t>
        </is>
      </c>
      <c r="C24" t="n">
        <v>10</v>
      </c>
      <c r="D24" t="n">
        <v>-1.57</v>
      </c>
      <c r="E24" t="n">
        <v>-0.35</v>
      </c>
      <c r="F24" t="n">
        <v>4.41</v>
      </c>
      <c r="G24" t="n">
        <v>2.84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HYPERLINK("https://www.defined.fi/sol/6tVZVjcppH2BZ9Xj5yFU1Zt34m2rYcyDqqpSeMDZpump?maker=E5UPb9o9KwvVvHcPL4JefFX81ZBK4zeVcMyxrHDRu4dr","https://www.defined.fi/sol/6tVZVjcppH2BZ9Xj5yFU1Zt34m2rYcyDqqpSeMDZpump?maker=E5UPb9o9KwvVvHcPL4JefFX81ZBK4zeVcMyxrHDRu4dr")</f>
        <v/>
      </c>
      <c r="M24">
        <f>HYPERLINK("https://dexscreener.com/solana/6tVZVjcppH2BZ9Xj5yFU1Zt34m2rYcyDqqpSeMDZpump?maker=E5UPb9o9KwvVvHcPL4JefFX81ZBK4zeVcMyxrHDRu4dr","https://dexscreener.com/solana/6tVZVjcppH2BZ9Xj5yFU1Zt34m2rYcyDqqpSeMDZpump?maker=E5UPb9o9KwvVvHcPL4JefFX81ZBK4zeVcMyxrHDRu4dr")</f>
        <v/>
      </c>
    </row>
    <row r="25">
      <c r="A25" t="inlineStr">
        <is>
          <t>79MMMbH1rWGR1WVhsPu5aqQeACTcn1awrybDBwiRpump</t>
        </is>
      </c>
      <c r="B25" t="inlineStr">
        <is>
          <t>mob</t>
        </is>
      </c>
      <c r="C25" t="n">
        <v>10</v>
      </c>
      <c r="D25" t="n">
        <v>-0.5649999999999999</v>
      </c>
      <c r="E25" t="n">
        <v>-0.16</v>
      </c>
      <c r="F25" t="n">
        <v>3.61</v>
      </c>
      <c r="G25" t="n">
        <v>3.05</v>
      </c>
      <c r="H25" t="n">
        <v>2</v>
      </c>
      <c r="I25" t="n">
        <v>3</v>
      </c>
      <c r="J25" t="n">
        <v>-1</v>
      </c>
      <c r="K25" t="n">
        <v>-1</v>
      </c>
      <c r="L25">
        <f>HYPERLINK("https://www.defined.fi/sol/79MMMbH1rWGR1WVhsPu5aqQeACTcn1awrybDBwiRpump?maker=E5UPb9o9KwvVvHcPL4JefFX81ZBK4zeVcMyxrHDRu4dr","https://www.defined.fi/sol/79MMMbH1rWGR1WVhsPu5aqQeACTcn1awrybDBwiRpump?maker=E5UPb9o9KwvVvHcPL4JefFX81ZBK4zeVcMyxrHDRu4dr")</f>
        <v/>
      </c>
      <c r="M25">
        <f>HYPERLINK("https://dexscreener.com/solana/79MMMbH1rWGR1WVhsPu5aqQeACTcn1awrybDBwiRpump?maker=E5UPb9o9KwvVvHcPL4JefFX81ZBK4zeVcMyxrHDRu4dr","https://dexscreener.com/solana/79MMMbH1rWGR1WVhsPu5aqQeACTcn1awrybDBwiRpump?maker=E5UPb9o9KwvVvHcPL4JefFX81ZBK4zeVcMyxrHDRu4dr")</f>
        <v/>
      </c>
    </row>
    <row r="26">
      <c r="A26" t="inlineStr">
        <is>
          <t>Bp2KgefjvRDhvuLGjXHsSFxmqkJEXk3ZAa1FQ4rWpump</t>
        </is>
      </c>
      <c r="B26" t="inlineStr">
        <is>
          <t>YOURMOM</t>
        </is>
      </c>
      <c r="C26" t="n">
        <v>10</v>
      </c>
      <c r="D26" t="n">
        <v>1.18</v>
      </c>
      <c r="E26" t="n">
        <v>0.22</v>
      </c>
      <c r="F26" t="n">
        <v>5.47</v>
      </c>
      <c r="G26" t="n">
        <v>6.65</v>
      </c>
      <c r="H26" t="n">
        <v>3</v>
      </c>
      <c r="I26" t="n">
        <v>2</v>
      </c>
      <c r="J26" t="n">
        <v>-1</v>
      </c>
      <c r="K26" t="n">
        <v>-1</v>
      </c>
      <c r="L26">
        <f>HYPERLINK("https://www.defined.fi/sol/Bp2KgefjvRDhvuLGjXHsSFxmqkJEXk3ZAa1FQ4rWpump?maker=E5UPb9o9KwvVvHcPL4JefFX81ZBK4zeVcMyxrHDRu4dr","https://www.defined.fi/sol/Bp2KgefjvRDhvuLGjXHsSFxmqkJEXk3ZAa1FQ4rWpump?maker=E5UPb9o9KwvVvHcPL4JefFX81ZBK4zeVcMyxrHDRu4dr")</f>
        <v/>
      </c>
      <c r="M26">
        <f>HYPERLINK("https://dexscreener.com/solana/Bp2KgefjvRDhvuLGjXHsSFxmqkJEXk3ZAa1FQ4rWpump?maker=E5UPb9o9KwvVvHcPL4JefFX81ZBK4zeVcMyxrHDRu4dr","https://dexscreener.com/solana/Bp2KgefjvRDhvuLGjXHsSFxmqkJEXk3ZAa1FQ4rWpump?maker=E5UPb9o9KwvVvHcPL4JefFX81ZBK4zeVcMyxrHDRu4dr")</f>
        <v/>
      </c>
    </row>
    <row r="27">
      <c r="A27" t="inlineStr">
        <is>
          <t>5cbq1HriesW4zHpFEk9Gc8UT4ccmfHcBTDCa2XcBduTo</t>
        </is>
      </c>
      <c r="B27" t="inlineStr">
        <is>
          <t>ELIX</t>
        </is>
      </c>
      <c r="C27" t="n">
        <v>16</v>
      </c>
      <c r="D27" t="n">
        <v>0</v>
      </c>
      <c r="E27" t="n">
        <v>-1</v>
      </c>
      <c r="F27" t="n">
        <v>0</v>
      </c>
      <c r="G27" t="n">
        <v>3.36</v>
      </c>
      <c r="H27" t="n">
        <v>0</v>
      </c>
      <c r="I27" t="n">
        <v>1</v>
      </c>
      <c r="J27" t="n">
        <v>-1</v>
      </c>
      <c r="K27" t="n">
        <v>-1</v>
      </c>
      <c r="L27">
        <f>HYPERLINK("https://www.defined.fi/sol/5cbq1HriesW4zHpFEk9Gc8UT4ccmfHcBTDCa2XcBduTo?maker=E5UPb9o9KwvVvHcPL4JefFX81ZBK4zeVcMyxrHDRu4dr","https://www.defined.fi/sol/5cbq1HriesW4zHpFEk9Gc8UT4ccmfHcBTDCa2XcBduTo?maker=E5UPb9o9KwvVvHcPL4JefFX81ZBK4zeVcMyxrHDRu4dr")</f>
        <v/>
      </c>
      <c r="M27">
        <f>HYPERLINK("https://dexscreener.com/solana/5cbq1HriesW4zHpFEk9Gc8UT4ccmfHcBTDCa2XcBduTo?maker=E5UPb9o9KwvVvHcPL4JefFX81ZBK4zeVcMyxrHDRu4dr","https://dexscreener.com/solana/5cbq1HriesW4zHpFEk9Gc8UT4ccmfHcBTDCa2XcBduTo?maker=E5UPb9o9KwvVvHcPL4JefFX81ZBK4zeVcMyxrHDRu4dr")</f>
        <v/>
      </c>
    </row>
    <row r="28">
      <c r="A28" t="inlineStr">
        <is>
          <t>6xFLTs9557CVjs91CMrtNdbVtgvZBfPcy8yKxM4Lpump</t>
        </is>
      </c>
      <c r="B28" t="inlineStr">
        <is>
          <t>dimoo</t>
        </is>
      </c>
      <c r="C28" t="n">
        <v>16</v>
      </c>
      <c r="D28" t="n">
        <v>-0.186</v>
      </c>
      <c r="E28" t="n">
        <v>-0.2</v>
      </c>
      <c r="F28" t="n">
        <v>0.917</v>
      </c>
      <c r="G28" t="n">
        <v>0.731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HYPERLINK("https://www.defined.fi/sol/6xFLTs9557CVjs91CMrtNdbVtgvZBfPcy8yKxM4Lpump?maker=E5UPb9o9KwvVvHcPL4JefFX81ZBK4zeVcMyxrHDRu4dr","https://www.defined.fi/sol/6xFLTs9557CVjs91CMrtNdbVtgvZBfPcy8yKxM4Lpump?maker=E5UPb9o9KwvVvHcPL4JefFX81ZBK4zeVcMyxrHDRu4dr")</f>
        <v/>
      </c>
      <c r="M28">
        <f>HYPERLINK("https://dexscreener.com/solana/6xFLTs9557CVjs91CMrtNdbVtgvZBfPcy8yKxM4Lpump?maker=E5UPb9o9KwvVvHcPL4JefFX81ZBK4zeVcMyxrHDRu4dr","https://dexscreener.com/solana/6xFLTs9557CVjs91CMrtNdbVtgvZBfPcy8yKxM4Lpump?maker=E5UPb9o9KwvVvHcPL4JefFX81ZBK4zeVcMyxrHDRu4dr")</f>
        <v/>
      </c>
    </row>
    <row r="29">
      <c r="A29" t="inlineStr">
        <is>
          <t>th4qkTEh4WwSxsUJwnvEdJR2PQkxMa42HGtHUmx7X9F</t>
        </is>
      </c>
      <c r="B29" t="inlineStr">
        <is>
          <t>BigTrump</t>
        </is>
      </c>
      <c r="C29" t="n">
        <v>17</v>
      </c>
      <c r="D29" t="n">
        <v>-0.001</v>
      </c>
      <c r="E29" t="n">
        <v>-1</v>
      </c>
      <c r="F29" t="n">
        <v>0.091</v>
      </c>
      <c r="G29" t="n">
        <v>0.09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HYPERLINK("https://www.defined.fi/sol/th4qkTEh4WwSxsUJwnvEdJR2PQkxMa42HGtHUmx7X9F?maker=E5UPb9o9KwvVvHcPL4JefFX81ZBK4zeVcMyxrHDRu4dr","https://www.defined.fi/sol/th4qkTEh4WwSxsUJwnvEdJR2PQkxMa42HGtHUmx7X9F?maker=E5UPb9o9KwvVvHcPL4JefFX81ZBK4zeVcMyxrHDRu4dr")</f>
        <v/>
      </c>
      <c r="M29">
        <f>HYPERLINK("https://dexscreener.com/solana/th4qkTEh4WwSxsUJwnvEdJR2PQkxMa42HGtHUmx7X9F?maker=E5UPb9o9KwvVvHcPL4JefFX81ZBK4zeVcMyxrHDRu4dr","https://dexscreener.com/solana/th4qkTEh4WwSxsUJwnvEdJR2PQkxMa42HGtHUmx7X9F?maker=E5UPb9o9KwvVvHcPL4JefFX81ZBK4zeVcMyxrHDRu4dr")</f>
        <v/>
      </c>
    </row>
    <row r="30">
      <c r="A30" t="inlineStr">
        <is>
          <t>F91SQEBSoEm3XwkbWtfCgHvyPSZVEr5k6x3MoyS3pump</t>
        </is>
      </c>
      <c r="B30" t="inlineStr">
        <is>
          <t>Cascada</t>
        </is>
      </c>
      <c r="C30" t="n">
        <v>17</v>
      </c>
      <c r="D30" t="n">
        <v>-12.84</v>
      </c>
      <c r="E30" t="n">
        <v>-0.7</v>
      </c>
      <c r="F30" t="n">
        <v>18.39</v>
      </c>
      <c r="G30" t="n">
        <v>5.55</v>
      </c>
      <c r="H30" t="n">
        <v>3</v>
      </c>
      <c r="I30" t="n">
        <v>1</v>
      </c>
      <c r="J30" t="n">
        <v>-1</v>
      </c>
      <c r="K30" t="n">
        <v>-1</v>
      </c>
      <c r="L30">
        <f>HYPERLINK("https://www.defined.fi/sol/F91SQEBSoEm3XwkbWtfCgHvyPSZVEr5k6x3MoyS3pump?maker=E5UPb9o9KwvVvHcPL4JefFX81ZBK4zeVcMyxrHDRu4dr","https://www.defined.fi/sol/F91SQEBSoEm3XwkbWtfCgHvyPSZVEr5k6x3MoyS3pump?maker=E5UPb9o9KwvVvHcPL4JefFX81ZBK4zeVcMyxrHDRu4dr")</f>
        <v/>
      </c>
      <c r="M30">
        <f>HYPERLINK("https://dexscreener.com/solana/F91SQEBSoEm3XwkbWtfCgHvyPSZVEr5k6x3MoyS3pump?maker=E5UPb9o9KwvVvHcPL4JefFX81ZBK4zeVcMyxrHDRu4dr","https://dexscreener.com/solana/F91SQEBSoEm3XwkbWtfCgHvyPSZVEr5k6x3MoyS3pump?maker=E5UPb9o9KwvVvHcPL4JefFX81ZBK4zeVcMyxrHDRu4dr")</f>
        <v/>
      </c>
    </row>
    <row r="31">
      <c r="A31" t="inlineStr">
        <is>
          <t>3A55jnwrLZMMTJd6Uj7sTcuDFmKskLS6cebijdwyvb7s</t>
        </is>
      </c>
      <c r="B31" t="inlineStr">
        <is>
          <t>/dog</t>
        </is>
      </c>
      <c r="C31" t="n">
        <v>19</v>
      </c>
      <c r="D31" t="n">
        <v>-4.85</v>
      </c>
      <c r="E31" t="n">
        <v>-0.26</v>
      </c>
      <c r="F31" t="n">
        <v>19.21</v>
      </c>
      <c r="G31" t="n">
        <v>14.09</v>
      </c>
      <c r="H31" t="n">
        <v>2</v>
      </c>
      <c r="I31" t="n">
        <v>2</v>
      </c>
      <c r="J31" t="n">
        <v>-1</v>
      </c>
      <c r="K31" t="n">
        <v>-1</v>
      </c>
      <c r="L31">
        <f>HYPERLINK("https://www.defined.fi/sol/3A55jnwrLZMMTJd6Uj7sTcuDFmKskLS6cebijdwyvb7s?maker=E5UPb9o9KwvVvHcPL4JefFX81ZBK4zeVcMyxrHDRu4dr","https://www.defined.fi/sol/3A55jnwrLZMMTJd6Uj7sTcuDFmKskLS6cebijdwyvb7s?maker=E5UPb9o9KwvVvHcPL4JefFX81ZBK4zeVcMyxrHDRu4dr")</f>
        <v/>
      </c>
      <c r="M31">
        <f>HYPERLINK("https://dexscreener.com/solana/3A55jnwrLZMMTJd6Uj7sTcuDFmKskLS6cebijdwyvb7s?maker=E5UPb9o9KwvVvHcPL4JefFX81ZBK4zeVcMyxrHDRu4dr","https://dexscreener.com/solana/3A55jnwrLZMMTJd6Uj7sTcuDFmKskLS6cebijdwyvb7s?maker=E5UPb9o9KwvVvHcPL4JefFX81ZBK4zeVcMyxrHDRu4dr")</f>
        <v/>
      </c>
    </row>
    <row r="32">
      <c r="A32" t="inlineStr">
        <is>
          <t>3jBo8JqMYEmjAgnjGUmL33b4hjoADkkGacRPw7yxpump</t>
        </is>
      </c>
      <c r="B32" t="inlineStr">
        <is>
          <t>TAGGED</t>
        </is>
      </c>
      <c r="C32" t="n">
        <v>20</v>
      </c>
      <c r="D32" t="n">
        <v>-5.16</v>
      </c>
      <c r="E32" t="n">
        <v>-0.52</v>
      </c>
      <c r="F32" t="n">
        <v>9.93</v>
      </c>
      <c r="G32" t="n">
        <v>4.72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HYPERLINK("https://www.defined.fi/sol/3jBo8JqMYEmjAgnjGUmL33b4hjoADkkGacRPw7yxpump?maker=E5UPb9o9KwvVvHcPL4JefFX81ZBK4zeVcMyxrHDRu4dr","https://www.defined.fi/sol/3jBo8JqMYEmjAgnjGUmL33b4hjoADkkGacRPw7yxpump?maker=E5UPb9o9KwvVvHcPL4JefFX81ZBK4zeVcMyxrHDRu4dr")</f>
        <v/>
      </c>
      <c r="M32">
        <f>HYPERLINK("https://dexscreener.com/solana/3jBo8JqMYEmjAgnjGUmL33b4hjoADkkGacRPw7yxpump?maker=E5UPb9o9KwvVvHcPL4JefFX81ZBK4zeVcMyxrHDRu4dr","https://dexscreener.com/solana/3jBo8JqMYEmjAgnjGUmL33b4hjoADkkGacRPw7yxpump?maker=E5UPb9o9KwvVvHcPL4JefFX81ZBK4zeVcMyxrHDRu4dr")</f>
        <v/>
      </c>
    </row>
    <row r="33">
      <c r="A33" t="inlineStr">
        <is>
          <t>AiYhnwWiqbdSiEHgAzqrurcdoZx4V21mnuMt5ps2pump</t>
        </is>
      </c>
      <c r="B33" t="inlineStr">
        <is>
          <t>POD</t>
        </is>
      </c>
      <c r="C33" t="n">
        <v>20</v>
      </c>
      <c r="D33" t="n">
        <v>-2.44</v>
      </c>
      <c r="E33" t="n">
        <v>-0.25</v>
      </c>
      <c r="F33" t="n">
        <v>9.83</v>
      </c>
      <c r="G33" t="n">
        <v>7.39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HYPERLINK("https://www.defined.fi/sol/AiYhnwWiqbdSiEHgAzqrurcdoZx4V21mnuMt5ps2pump?maker=E5UPb9o9KwvVvHcPL4JefFX81ZBK4zeVcMyxrHDRu4dr","https://www.defined.fi/sol/AiYhnwWiqbdSiEHgAzqrurcdoZx4V21mnuMt5ps2pump?maker=E5UPb9o9KwvVvHcPL4JefFX81ZBK4zeVcMyxrHDRu4dr")</f>
        <v/>
      </c>
      <c r="M33">
        <f>HYPERLINK("https://dexscreener.com/solana/AiYhnwWiqbdSiEHgAzqrurcdoZx4V21mnuMt5ps2pump?maker=E5UPb9o9KwvVvHcPL4JefFX81ZBK4zeVcMyxrHDRu4dr","https://dexscreener.com/solana/AiYhnwWiqbdSiEHgAzqrurcdoZx4V21mnuMt5ps2pump?maker=E5UPb9o9KwvVvHcPL4JefFX81ZBK4zeVcMyxrHDRu4dr")</f>
        <v/>
      </c>
    </row>
    <row r="34">
      <c r="A34" t="inlineStr">
        <is>
          <t>J4kisnm6yA9gHXhyCmmoFEV8C4eTnHDKBC4Tcd6upump</t>
        </is>
      </c>
      <c r="B34" t="inlineStr">
        <is>
          <t>hold</t>
        </is>
      </c>
      <c r="C34" t="n">
        <v>20</v>
      </c>
      <c r="D34" t="n">
        <v>1.2</v>
      </c>
      <c r="E34" t="n">
        <v>0.3</v>
      </c>
      <c r="F34" t="n">
        <v>3.94</v>
      </c>
      <c r="G34" t="n">
        <v>5.12</v>
      </c>
      <c r="H34" t="n">
        <v>2</v>
      </c>
      <c r="I34" t="n">
        <v>2</v>
      </c>
      <c r="J34" t="n">
        <v>-1</v>
      </c>
      <c r="K34" t="n">
        <v>-1</v>
      </c>
      <c r="L34">
        <f>HYPERLINK("https://www.defined.fi/sol/J4kisnm6yA9gHXhyCmmoFEV8C4eTnHDKBC4Tcd6upump?maker=E5UPb9o9KwvVvHcPL4JefFX81ZBK4zeVcMyxrHDRu4dr","https://www.defined.fi/sol/J4kisnm6yA9gHXhyCmmoFEV8C4eTnHDKBC4Tcd6upump?maker=E5UPb9o9KwvVvHcPL4JefFX81ZBK4zeVcMyxrHDRu4dr")</f>
        <v/>
      </c>
      <c r="M34">
        <f>HYPERLINK("https://dexscreener.com/solana/J4kisnm6yA9gHXhyCmmoFEV8C4eTnHDKBC4Tcd6upump?maker=E5UPb9o9KwvVvHcPL4JefFX81ZBK4zeVcMyxrHDRu4dr","https://dexscreener.com/solana/J4kisnm6yA9gHXhyCmmoFEV8C4eTnHDKBC4Tcd6upump?maker=E5UPb9o9KwvVvHcPL4JefFX81ZBK4zeVcMyxrHDRu4dr")</f>
        <v/>
      </c>
    </row>
    <row r="35">
      <c r="A35" t="inlineStr">
        <is>
          <t>77RBCP95AFT9XRsx4xuGUHjBQsjcatGYCZ2VXx8Epump</t>
        </is>
      </c>
      <c r="B35" t="inlineStr">
        <is>
          <t>HUAHUA</t>
        </is>
      </c>
      <c r="C35" t="n">
        <v>21</v>
      </c>
      <c r="D35" t="n">
        <v>-3.12</v>
      </c>
      <c r="E35" t="n">
        <v>-0.32</v>
      </c>
      <c r="F35" t="n">
        <v>9.880000000000001</v>
      </c>
      <c r="G35" t="n">
        <v>6.76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HYPERLINK("https://www.defined.fi/sol/77RBCP95AFT9XRsx4xuGUHjBQsjcatGYCZ2VXx8Epump?maker=E5UPb9o9KwvVvHcPL4JefFX81ZBK4zeVcMyxrHDRu4dr","https://www.defined.fi/sol/77RBCP95AFT9XRsx4xuGUHjBQsjcatGYCZ2VXx8Epump?maker=E5UPb9o9KwvVvHcPL4JefFX81ZBK4zeVcMyxrHDRu4dr")</f>
        <v/>
      </c>
      <c r="M35">
        <f>HYPERLINK("https://dexscreener.com/solana/77RBCP95AFT9XRsx4xuGUHjBQsjcatGYCZ2VXx8Epump?maker=E5UPb9o9KwvVvHcPL4JefFX81ZBK4zeVcMyxrHDRu4dr","https://dexscreener.com/solana/77RBCP95AFT9XRsx4xuGUHjBQsjcatGYCZ2VXx8Epump?maker=E5UPb9o9KwvVvHcPL4JefFX81ZBK4zeVcMyxrHDRu4dr")</f>
        <v/>
      </c>
    </row>
    <row r="36">
      <c r="A36" t="inlineStr">
        <is>
          <t>AdsCT1jcY7hWzeEkkph6kUVCqTCPLu5qZC759gJmpump</t>
        </is>
      </c>
      <c r="B36" t="inlineStr">
        <is>
          <t>ZOIDBERG</t>
        </is>
      </c>
      <c r="C36" t="n">
        <v>22</v>
      </c>
      <c r="D36" t="n">
        <v>-6.7</v>
      </c>
      <c r="E36" t="n">
        <v>-0.66</v>
      </c>
      <c r="F36" t="n">
        <v>10.1</v>
      </c>
      <c r="G36" t="n">
        <v>3.39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HYPERLINK("https://www.defined.fi/sol/AdsCT1jcY7hWzeEkkph6kUVCqTCPLu5qZC759gJmpump?maker=E5UPb9o9KwvVvHcPL4JefFX81ZBK4zeVcMyxrHDRu4dr","https://www.defined.fi/sol/AdsCT1jcY7hWzeEkkph6kUVCqTCPLu5qZC759gJmpump?maker=E5UPb9o9KwvVvHcPL4JefFX81ZBK4zeVcMyxrHDRu4dr")</f>
        <v/>
      </c>
      <c r="M36">
        <f>HYPERLINK("https://dexscreener.com/solana/AdsCT1jcY7hWzeEkkph6kUVCqTCPLu5qZC759gJmpump?maker=E5UPb9o9KwvVvHcPL4JefFX81ZBK4zeVcMyxrHDRu4dr","https://dexscreener.com/solana/AdsCT1jcY7hWzeEkkph6kUVCqTCPLu5qZC759gJmpump?maker=E5UPb9o9KwvVvHcPL4JefFX81ZBK4zeVcMyxrHDRu4dr")</f>
        <v/>
      </c>
    </row>
    <row r="37">
      <c r="A37" t="inlineStr">
        <is>
          <t>5LafQUrVco6o7KMz42eqVEJ9LW31StPyGjeeu5sKoMtA</t>
        </is>
      </c>
      <c r="B37" t="inlineStr">
        <is>
          <t>MUMU</t>
        </is>
      </c>
      <c r="C37" t="n">
        <v>43</v>
      </c>
      <c r="D37" t="n">
        <v>-17.77</v>
      </c>
      <c r="E37" t="n">
        <v>-0.21</v>
      </c>
      <c r="F37" t="n">
        <v>82.95999999999999</v>
      </c>
      <c r="G37" t="n">
        <v>65.19</v>
      </c>
      <c r="H37" t="n">
        <v>0</v>
      </c>
      <c r="I37" t="n">
        <v>0</v>
      </c>
      <c r="J37" t="n">
        <v>-1</v>
      </c>
      <c r="K37" t="n">
        <v>-1</v>
      </c>
      <c r="L37">
        <f>HYPERLINK("https://www.defined.fi/sol/5LafQUrVco6o7KMz42eqVEJ9LW31StPyGjeeu5sKoMtA?maker=E5UPb9o9KwvVvHcPL4JefFX81ZBK4zeVcMyxrHDRu4dr","https://www.defined.fi/sol/5LafQUrVco6o7KMz42eqVEJ9LW31StPyGjeeu5sKoMtA?maker=E5UPb9o9KwvVvHcPL4JefFX81ZBK4zeVcMyxrHDRu4dr")</f>
        <v/>
      </c>
      <c r="M37">
        <f>HYPERLINK("https://dexscreener.com/solana/5LafQUrVco6o7KMz42eqVEJ9LW31StPyGjeeu5sKoMtA?maker=E5UPb9o9KwvVvHcPL4JefFX81ZBK4zeVcMyxrHDRu4dr","https://dexscreener.com/solana/5LafQUrVco6o7KMz42eqVEJ9LW31StPyGjeeu5sKoMtA?maker=E5UPb9o9KwvVvHcPL4JefFX81ZBK4zeVcMyxrHDRu4dr")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