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CxRBg5BSRujbu1WEcHQrwHHWytVo62jdxzWqtDj5pump</t>
        </is>
      </c>
      <c r="B2" t="inlineStr">
        <is>
          <t>$cryptoids</t>
        </is>
      </c>
      <c r="C2" t="n">
        <v>0</v>
      </c>
      <c r="D2" t="n">
        <v>-0.5659999999999999</v>
      </c>
      <c r="E2" t="n">
        <v>-0.57</v>
      </c>
      <c r="F2" t="n">
        <v>1</v>
      </c>
      <c r="G2" t="n">
        <v>0.435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HYPERLINK("https://www.defined.fi/sol/CxRBg5BSRujbu1WEcHQrwHHWytVo62jdxzWqtDj5pump?maker=D643yNJx9odcBPYNS9s7F5XuqUrHsdi7VeyaMhs7cuWy","https://www.defined.fi/sol/CxRBg5BSRujbu1WEcHQrwHHWytVo62jdxzWqtDj5pump?maker=D643yNJx9odcBPYNS9s7F5XuqUrHsdi7VeyaMhs7cuWy")</f>
        <v/>
      </c>
      <c r="M2">
        <f>HYPERLINK("https://dexscreener.com/solana/CxRBg5BSRujbu1WEcHQrwHHWytVo62jdxzWqtDj5pump?maker=D643yNJx9odcBPYNS9s7F5XuqUrHsdi7VeyaMhs7cuWy","https://dexscreener.com/solana/CxRBg5BSRujbu1WEcHQrwHHWytVo62jdxzWqtDj5pump?maker=D643yNJx9odcBPYNS9s7F5XuqUrHsdi7VeyaMhs7cuWy")</f>
        <v/>
      </c>
    </row>
    <row r="3">
      <c r="A3" t="inlineStr">
        <is>
          <t>8YSTt9qbkMD1gboEnRmTrscVoZ8i8CDh8vf1XBcdpump</t>
        </is>
      </c>
      <c r="B3" t="inlineStr">
        <is>
          <t>miri</t>
        </is>
      </c>
      <c r="C3" t="n">
        <v>0</v>
      </c>
      <c r="D3" t="n">
        <v>0.518</v>
      </c>
      <c r="E3" t="n">
        <v>0.18</v>
      </c>
      <c r="F3" t="n">
        <v>2.92</v>
      </c>
      <c r="G3" t="n">
        <v>3.43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HYPERLINK("https://www.defined.fi/sol/8YSTt9qbkMD1gboEnRmTrscVoZ8i8CDh8vf1XBcdpump?maker=D643yNJx9odcBPYNS9s7F5XuqUrHsdi7VeyaMhs7cuWy","https://www.defined.fi/sol/8YSTt9qbkMD1gboEnRmTrscVoZ8i8CDh8vf1XBcdpump?maker=D643yNJx9odcBPYNS9s7F5XuqUrHsdi7VeyaMhs7cuWy")</f>
        <v/>
      </c>
      <c r="M3">
        <f>HYPERLINK("https://dexscreener.com/solana/8YSTt9qbkMD1gboEnRmTrscVoZ8i8CDh8vf1XBcdpump?maker=D643yNJx9odcBPYNS9s7F5XuqUrHsdi7VeyaMhs7cuWy","https://dexscreener.com/solana/8YSTt9qbkMD1gboEnRmTrscVoZ8i8CDh8vf1XBcdpump?maker=D643yNJx9odcBPYNS9s7F5XuqUrHsdi7VeyaMhs7cuWy")</f>
        <v/>
      </c>
    </row>
    <row r="4">
      <c r="A4" t="inlineStr">
        <is>
          <t>BjNjvabyz9N3qa5KFScViafHXzYytJF6eA3HRsSRpump</t>
        </is>
      </c>
      <c r="B4" t="inlineStr">
        <is>
          <t>FTW</t>
        </is>
      </c>
      <c r="C4" t="n">
        <v>0</v>
      </c>
      <c r="D4" t="n">
        <v>-0.717</v>
      </c>
      <c r="E4" t="n">
        <v>-0.72</v>
      </c>
      <c r="F4" t="n">
        <v>0.999</v>
      </c>
      <c r="G4" t="n">
        <v>0.282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HYPERLINK("https://www.defined.fi/sol/BjNjvabyz9N3qa5KFScViafHXzYytJF6eA3HRsSRpump?maker=D643yNJx9odcBPYNS9s7F5XuqUrHsdi7VeyaMhs7cuWy","https://www.defined.fi/sol/BjNjvabyz9N3qa5KFScViafHXzYytJF6eA3HRsSRpump?maker=D643yNJx9odcBPYNS9s7F5XuqUrHsdi7VeyaMhs7cuWy")</f>
        <v/>
      </c>
      <c r="M4">
        <f>HYPERLINK("https://dexscreener.com/solana/BjNjvabyz9N3qa5KFScViafHXzYytJF6eA3HRsSRpump?maker=D643yNJx9odcBPYNS9s7F5XuqUrHsdi7VeyaMhs7cuWy","https://dexscreener.com/solana/BjNjvabyz9N3qa5KFScViafHXzYytJF6eA3HRsSRpump?maker=D643yNJx9odcBPYNS9s7F5XuqUrHsdi7VeyaMhs7cuWy")</f>
        <v/>
      </c>
    </row>
    <row r="5">
      <c r="A5" t="inlineStr">
        <is>
          <t>2P5HzgSWzAdUUZX7rhEsCXT19cQyBsMEheHBaxdNWWRC</t>
        </is>
      </c>
      <c r="B5" t="inlineStr">
        <is>
          <t>REVCOMP</t>
        </is>
      </c>
      <c r="C5" t="n">
        <v>0</v>
      </c>
      <c r="D5" t="n">
        <v>-0.108</v>
      </c>
      <c r="E5" t="n">
        <v>-0.22</v>
      </c>
      <c r="F5" t="n">
        <v>0.499</v>
      </c>
      <c r="G5" t="n">
        <v>0.391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HYPERLINK("https://www.defined.fi/sol/2P5HzgSWzAdUUZX7rhEsCXT19cQyBsMEheHBaxdNWWRC?maker=D643yNJx9odcBPYNS9s7F5XuqUrHsdi7VeyaMhs7cuWy","https://www.defined.fi/sol/2P5HzgSWzAdUUZX7rhEsCXT19cQyBsMEheHBaxdNWWRC?maker=D643yNJx9odcBPYNS9s7F5XuqUrHsdi7VeyaMhs7cuWy")</f>
        <v/>
      </c>
      <c r="M5">
        <f>HYPERLINK("https://dexscreener.com/solana/2P5HzgSWzAdUUZX7rhEsCXT19cQyBsMEheHBaxdNWWRC?maker=D643yNJx9odcBPYNS9s7F5XuqUrHsdi7VeyaMhs7cuWy","https://dexscreener.com/solana/2P5HzgSWzAdUUZX7rhEsCXT19cQyBsMEheHBaxdNWWRC?maker=D643yNJx9odcBPYNS9s7F5XuqUrHsdi7VeyaMhs7cuWy")</f>
        <v/>
      </c>
    </row>
    <row r="6">
      <c r="A6" t="inlineStr">
        <is>
          <t>dFVMDELpHeSL4CfCmNiuGS6XRyxSAgP7AwW266Lpump</t>
        </is>
      </c>
      <c r="B6" t="inlineStr">
        <is>
          <t>cog/acc</t>
        </is>
      </c>
      <c r="C6" t="n">
        <v>0</v>
      </c>
      <c r="D6" t="n">
        <v>1.91</v>
      </c>
      <c r="E6" t="n">
        <v>0.07000000000000001</v>
      </c>
      <c r="F6" t="n">
        <v>29.38</v>
      </c>
      <c r="G6" t="n">
        <v>31.29</v>
      </c>
      <c r="H6" t="n">
        <v>11</v>
      </c>
      <c r="I6" t="n">
        <v>5</v>
      </c>
      <c r="J6" t="n">
        <v>-1</v>
      </c>
      <c r="K6" t="n">
        <v>-1</v>
      </c>
      <c r="L6">
        <f>HYPERLINK("https://www.defined.fi/sol/dFVMDELpHeSL4CfCmNiuGS6XRyxSAgP7AwW266Lpump?maker=D643yNJx9odcBPYNS9s7F5XuqUrHsdi7VeyaMhs7cuWy","https://www.defined.fi/sol/dFVMDELpHeSL4CfCmNiuGS6XRyxSAgP7AwW266Lpump?maker=D643yNJx9odcBPYNS9s7F5XuqUrHsdi7VeyaMhs7cuWy")</f>
        <v/>
      </c>
      <c r="M6">
        <f>HYPERLINK("https://dexscreener.com/solana/dFVMDELpHeSL4CfCmNiuGS6XRyxSAgP7AwW266Lpump?maker=D643yNJx9odcBPYNS9s7F5XuqUrHsdi7VeyaMhs7cuWy","https://dexscreener.com/solana/dFVMDELpHeSL4CfCmNiuGS6XRyxSAgP7AwW266Lpump?maker=D643yNJx9odcBPYNS9s7F5XuqUrHsdi7VeyaMhs7cuWy")</f>
        <v/>
      </c>
    </row>
    <row r="7">
      <c r="A7" t="inlineStr">
        <is>
          <t>FNkNdDR6WNLDNQzLMRzMuAqSKV7u55wtFDymCUbHpump</t>
        </is>
      </c>
      <c r="B7" t="inlineStr">
        <is>
          <t>RTC</t>
        </is>
      </c>
      <c r="C7" t="n">
        <v>0</v>
      </c>
      <c r="D7" t="n">
        <v>-0.284</v>
      </c>
      <c r="E7" t="n">
        <v>-1</v>
      </c>
      <c r="F7" t="n">
        <v>0.852</v>
      </c>
      <c r="G7" t="n">
        <v>0.5669999999999999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HYPERLINK("https://www.defined.fi/sol/FNkNdDR6WNLDNQzLMRzMuAqSKV7u55wtFDymCUbHpump?maker=D643yNJx9odcBPYNS9s7F5XuqUrHsdi7VeyaMhs7cuWy","https://www.defined.fi/sol/FNkNdDR6WNLDNQzLMRzMuAqSKV7u55wtFDymCUbHpump?maker=D643yNJx9odcBPYNS9s7F5XuqUrHsdi7VeyaMhs7cuWy")</f>
        <v/>
      </c>
      <c r="M7">
        <f>HYPERLINK("https://dexscreener.com/solana/FNkNdDR6WNLDNQzLMRzMuAqSKV7u55wtFDymCUbHpump?maker=D643yNJx9odcBPYNS9s7F5XuqUrHsdi7VeyaMhs7cuWy","https://dexscreener.com/solana/FNkNdDR6WNLDNQzLMRzMuAqSKV7u55wtFDymCUbHpump?maker=D643yNJx9odcBPYNS9s7F5XuqUrHsdi7VeyaMhs7cuWy")</f>
        <v/>
      </c>
    </row>
    <row r="8">
      <c r="A8" t="inlineStr">
        <is>
          <t>J6FJsDd6cWbXjozZbXXX3HToinryQJH4TT7VzCMApump</t>
        </is>
      </c>
      <c r="B8" t="inlineStr">
        <is>
          <t>unknown_J6FJ</t>
        </is>
      </c>
      <c r="C8" t="n">
        <v>0</v>
      </c>
      <c r="D8" t="n">
        <v>-0.021</v>
      </c>
      <c r="E8" t="n">
        <v>-0.02</v>
      </c>
      <c r="F8" t="n">
        <v>0.972</v>
      </c>
      <c r="G8" t="n">
        <v>0.951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HYPERLINK("https://www.defined.fi/sol/J6FJsDd6cWbXjozZbXXX3HToinryQJH4TT7VzCMApump?maker=D643yNJx9odcBPYNS9s7F5XuqUrHsdi7VeyaMhs7cuWy","https://www.defined.fi/sol/J6FJsDd6cWbXjozZbXXX3HToinryQJH4TT7VzCMApump?maker=D643yNJx9odcBPYNS9s7F5XuqUrHsdi7VeyaMhs7cuWy")</f>
        <v/>
      </c>
      <c r="M8">
        <f>HYPERLINK("https://dexscreener.com/solana/J6FJsDd6cWbXjozZbXXX3HToinryQJH4TT7VzCMApump?maker=D643yNJx9odcBPYNS9s7F5XuqUrHsdi7VeyaMhs7cuWy","https://dexscreener.com/solana/J6FJsDd6cWbXjozZbXXX3HToinryQJH4TT7VzCMApump?maker=D643yNJx9odcBPYNS9s7F5XuqUrHsdi7VeyaMhs7cuWy")</f>
        <v/>
      </c>
    </row>
    <row r="9">
      <c r="A9" t="inlineStr">
        <is>
          <t>JEHYnb3BcTHT62iJhNobMgJfuGr4LCdpUz5nMQsNpump</t>
        </is>
      </c>
      <c r="B9" t="inlineStr">
        <is>
          <t>x982a{j:+.</t>
        </is>
      </c>
      <c r="C9" t="n">
        <v>0</v>
      </c>
      <c r="D9" t="n">
        <v>-1.7</v>
      </c>
      <c r="E9" t="n">
        <v>-0.35</v>
      </c>
      <c r="F9" t="n">
        <v>4.86</v>
      </c>
      <c r="G9" t="n">
        <v>3.16</v>
      </c>
      <c r="H9" t="n">
        <v>3</v>
      </c>
      <c r="I9" t="n">
        <v>1</v>
      </c>
      <c r="J9" t="n">
        <v>-1</v>
      </c>
      <c r="K9" t="n">
        <v>-1</v>
      </c>
      <c r="L9">
        <f>HYPERLINK("https://www.defined.fi/sol/JEHYnb3BcTHT62iJhNobMgJfuGr4LCdpUz5nMQsNpump?maker=D643yNJx9odcBPYNS9s7F5XuqUrHsdi7VeyaMhs7cuWy","https://www.defined.fi/sol/JEHYnb3BcTHT62iJhNobMgJfuGr4LCdpUz5nMQsNpump?maker=D643yNJx9odcBPYNS9s7F5XuqUrHsdi7VeyaMhs7cuWy")</f>
        <v/>
      </c>
      <c r="M9">
        <f>HYPERLINK("https://dexscreener.com/solana/JEHYnb3BcTHT62iJhNobMgJfuGr4LCdpUz5nMQsNpump?maker=D643yNJx9odcBPYNS9s7F5XuqUrHsdi7VeyaMhs7cuWy","https://dexscreener.com/solana/JEHYnb3BcTHT62iJhNobMgJfuGr4LCdpUz5nMQsNpump?maker=D643yNJx9odcBPYNS9s7F5XuqUrHsdi7VeyaMhs7cuWy")</f>
        <v/>
      </c>
    </row>
    <row r="10">
      <c r="A10" t="inlineStr">
        <is>
          <t>2CrmN554R8a2F7MN4zm96yFE9dUChN2tv6knUkc1NU5b</t>
        </is>
      </c>
      <c r="B10" t="inlineStr">
        <is>
          <t>AI</t>
        </is>
      </c>
      <c r="C10" t="n">
        <v>1</v>
      </c>
      <c r="D10" t="n">
        <v>-0.121</v>
      </c>
      <c r="E10" t="n">
        <v>-1</v>
      </c>
      <c r="F10" t="n">
        <v>0.9419999999999999</v>
      </c>
      <c r="G10" t="n">
        <v>0.822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HYPERLINK("https://www.defined.fi/sol/2CrmN554R8a2F7MN4zm96yFE9dUChN2tv6knUkc1NU5b?maker=D643yNJx9odcBPYNS9s7F5XuqUrHsdi7VeyaMhs7cuWy","https://www.defined.fi/sol/2CrmN554R8a2F7MN4zm96yFE9dUChN2tv6knUkc1NU5b?maker=D643yNJx9odcBPYNS9s7F5XuqUrHsdi7VeyaMhs7cuWy")</f>
        <v/>
      </c>
      <c r="M10">
        <f>HYPERLINK("https://dexscreener.com/solana/2CrmN554R8a2F7MN4zm96yFE9dUChN2tv6knUkc1NU5b?maker=D643yNJx9odcBPYNS9s7F5XuqUrHsdi7VeyaMhs7cuWy","https://dexscreener.com/solana/2CrmN554R8a2F7MN4zm96yFE9dUChN2tv6knUkc1NU5b?maker=D643yNJx9odcBPYNS9s7F5XuqUrHsdi7VeyaMhs7cuWy")</f>
        <v/>
      </c>
    </row>
    <row r="11">
      <c r="A11" t="inlineStr">
        <is>
          <t>BA9aT1V94QfWi5rspggq8S4FAGVrwhawWJMFdcvppump</t>
        </is>
      </c>
      <c r="B11" t="inlineStr">
        <is>
          <t>cortana</t>
        </is>
      </c>
      <c r="C11" t="n">
        <v>1</v>
      </c>
      <c r="D11" t="n">
        <v>0.872</v>
      </c>
      <c r="E11" t="n">
        <v>0.45</v>
      </c>
      <c r="F11" t="n">
        <v>1.92</v>
      </c>
      <c r="G11" t="n">
        <v>2.79</v>
      </c>
      <c r="H11" t="n">
        <v>2</v>
      </c>
      <c r="I11" t="n">
        <v>2</v>
      </c>
      <c r="J11" t="n">
        <v>-1</v>
      </c>
      <c r="K11" t="n">
        <v>-1</v>
      </c>
      <c r="L11">
        <f>HYPERLINK("https://www.defined.fi/sol/BA9aT1V94QfWi5rspggq8S4FAGVrwhawWJMFdcvppump?maker=D643yNJx9odcBPYNS9s7F5XuqUrHsdi7VeyaMhs7cuWy","https://www.defined.fi/sol/BA9aT1V94QfWi5rspggq8S4FAGVrwhawWJMFdcvppump?maker=D643yNJx9odcBPYNS9s7F5XuqUrHsdi7VeyaMhs7cuWy")</f>
        <v/>
      </c>
      <c r="M11">
        <f>HYPERLINK("https://dexscreener.com/solana/BA9aT1V94QfWi5rspggq8S4FAGVrwhawWJMFdcvppump?maker=D643yNJx9odcBPYNS9s7F5XuqUrHsdi7VeyaMhs7cuWy","https://dexscreener.com/solana/BA9aT1V94QfWi5rspggq8S4FAGVrwhawWJMFdcvppump?maker=D643yNJx9odcBPYNS9s7F5XuqUrHsdi7VeyaMhs7cuWy")</f>
        <v/>
      </c>
    </row>
    <row r="12">
      <c r="A12" t="inlineStr">
        <is>
          <t>6JVdL8PsSbqp1aP6E6MKwoDCRyj4D2PvxkAB8Jz5pump</t>
        </is>
      </c>
      <c r="B12" t="inlineStr">
        <is>
          <t>BAPHOMET</t>
        </is>
      </c>
      <c r="C12" t="n">
        <v>1</v>
      </c>
      <c r="D12" t="n">
        <v>-0.64</v>
      </c>
      <c r="E12" t="n">
        <v>-1</v>
      </c>
      <c r="F12" t="n">
        <v>0.976</v>
      </c>
      <c r="G12" t="n">
        <v>0.336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HYPERLINK("https://www.defined.fi/sol/6JVdL8PsSbqp1aP6E6MKwoDCRyj4D2PvxkAB8Jz5pump?maker=D643yNJx9odcBPYNS9s7F5XuqUrHsdi7VeyaMhs7cuWy","https://www.defined.fi/sol/6JVdL8PsSbqp1aP6E6MKwoDCRyj4D2PvxkAB8Jz5pump?maker=D643yNJx9odcBPYNS9s7F5XuqUrHsdi7VeyaMhs7cuWy")</f>
        <v/>
      </c>
      <c r="M12">
        <f>HYPERLINK("https://dexscreener.com/solana/6JVdL8PsSbqp1aP6E6MKwoDCRyj4D2PvxkAB8Jz5pump?maker=D643yNJx9odcBPYNS9s7F5XuqUrHsdi7VeyaMhs7cuWy","https://dexscreener.com/solana/6JVdL8PsSbqp1aP6E6MKwoDCRyj4D2PvxkAB8Jz5pump?maker=D643yNJx9odcBPYNS9s7F5XuqUrHsdi7VeyaMhs7cuWy")</f>
        <v/>
      </c>
    </row>
    <row r="13">
      <c r="A13" t="inlineStr">
        <is>
          <t>FgyXdSGWpfSz8xcyHAsc3SXJdD1AVUA1JNseVnwFpump</t>
        </is>
      </c>
      <c r="B13" t="inlineStr">
        <is>
          <t>CHATGPT</t>
        </is>
      </c>
      <c r="C13" t="n">
        <v>1</v>
      </c>
      <c r="D13" t="n">
        <v>0.004</v>
      </c>
      <c r="E13" t="n">
        <v>-1</v>
      </c>
      <c r="F13" t="n">
        <v>4.87</v>
      </c>
      <c r="G13" t="n">
        <v>4.87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HYPERLINK("https://www.defined.fi/sol/FgyXdSGWpfSz8xcyHAsc3SXJdD1AVUA1JNseVnwFpump?maker=D643yNJx9odcBPYNS9s7F5XuqUrHsdi7VeyaMhs7cuWy","https://www.defined.fi/sol/FgyXdSGWpfSz8xcyHAsc3SXJdD1AVUA1JNseVnwFpump?maker=D643yNJx9odcBPYNS9s7F5XuqUrHsdi7VeyaMhs7cuWy")</f>
        <v/>
      </c>
      <c r="M13">
        <f>HYPERLINK("https://dexscreener.com/solana/FgyXdSGWpfSz8xcyHAsc3SXJdD1AVUA1JNseVnwFpump?maker=D643yNJx9odcBPYNS9s7F5XuqUrHsdi7VeyaMhs7cuWy","https://dexscreener.com/solana/FgyXdSGWpfSz8xcyHAsc3SXJdD1AVUA1JNseVnwFpump?maker=D643yNJx9odcBPYNS9s7F5XuqUrHsdi7VeyaMhs7cuWy")</f>
        <v/>
      </c>
    </row>
    <row r="14">
      <c r="A14" t="inlineStr">
        <is>
          <t>28xPA7ZER19fNTWQpZ8xHJUMbyoxegpT6mHxzMdtFZCW</t>
        </is>
      </c>
      <c r="B14" t="inlineStr">
        <is>
          <t>SGAI</t>
        </is>
      </c>
      <c r="C14" t="n">
        <v>1</v>
      </c>
      <c r="D14" t="n">
        <v>-0.5649999999999999</v>
      </c>
      <c r="E14" t="n">
        <v>-0.35</v>
      </c>
      <c r="F14" t="n">
        <v>1.6</v>
      </c>
      <c r="G14" t="n">
        <v>1.04</v>
      </c>
      <c r="H14" t="n">
        <v>2</v>
      </c>
      <c r="I14" t="n">
        <v>2</v>
      </c>
      <c r="J14" t="n">
        <v>-1</v>
      </c>
      <c r="K14" t="n">
        <v>-1</v>
      </c>
      <c r="L14">
        <f>HYPERLINK("https://www.defined.fi/sol/28xPA7ZER19fNTWQpZ8xHJUMbyoxegpT6mHxzMdtFZCW?maker=D643yNJx9odcBPYNS9s7F5XuqUrHsdi7VeyaMhs7cuWy","https://www.defined.fi/sol/28xPA7ZER19fNTWQpZ8xHJUMbyoxegpT6mHxzMdtFZCW?maker=D643yNJx9odcBPYNS9s7F5XuqUrHsdi7VeyaMhs7cuWy")</f>
        <v/>
      </c>
      <c r="M14">
        <f>HYPERLINK("https://dexscreener.com/solana/28xPA7ZER19fNTWQpZ8xHJUMbyoxegpT6mHxzMdtFZCW?maker=D643yNJx9odcBPYNS9s7F5XuqUrHsdi7VeyaMhs7cuWy","https://dexscreener.com/solana/28xPA7ZER19fNTWQpZ8xHJUMbyoxegpT6mHxzMdtFZCW?maker=D643yNJx9odcBPYNS9s7F5XuqUrHsdi7VeyaMhs7cuWy")</f>
        <v/>
      </c>
    </row>
    <row r="15">
      <c r="A15" t="inlineStr">
        <is>
          <t>H2c31USxu35MDkBrGph8pUDUnmzo2e4Rf4hnvL2Upump</t>
        </is>
      </c>
      <c r="B15" t="inlineStr">
        <is>
          <t>Shoggoth</t>
        </is>
      </c>
      <c r="C15" t="n">
        <v>1</v>
      </c>
      <c r="D15" t="n">
        <v>0.236</v>
      </c>
      <c r="E15" t="n">
        <v>0.06</v>
      </c>
      <c r="F15" t="n">
        <v>3.89</v>
      </c>
      <c r="G15" t="n">
        <v>4.13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HYPERLINK("https://www.defined.fi/sol/H2c31USxu35MDkBrGph8pUDUnmzo2e4Rf4hnvL2Upump?maker=D643yNJx9odcBPYNS9s7F5XuqUrHsdi7VeyaMhs7cuWy","https://www.defined.fi/sol/H2c31USxu35MDkBrGph8pUDUnmzo2e4Rf4hnvL2Upump?maker=D643yNJx9odcBPYNS9s7F5XuqUrHsdi7VeyaMhs7cuWy")</f>
        <v/>
      </c>
      <c r="M15">
        <f>HYPERLINK("https://dexscreener.com/solana/H2c31USxu35MDkBrGph8pUDUnmzo2e4Rf4hnvL2Upump?maker=D643yNJx9odcBPYNS9s7F5XuqUrHsdi7VeyaMhs7cuWy","https://dexscreener.com/solana/H2c31USxu35MDkBrGph8pUDUnmzo2e4Rf4hnvL2Upump?maker=D643yNJx9odcBPYNS9s7F5XuqUrHsdi7VeyaMhs7cuWy")</f>
        <v/>
      </c>
    </row>
    <row r="16">
      <c r="A16" t="inlineStr">
        <is>
          <t>2KgAN8nLAU74wjiyKi85m4ZT6Z9MtqrUTGfse8Xapump</t>
        </is>
      </c>
      <c r="B16" t="inlineStr">
        <is>
          <t>SHEGEN</t>
        </is>
      </c>
      <c r="C16" t="n">
        <v>1</v>
      </c>
      <c r="D16" t="n">
        <v>0.659</v>
      </c>
      <c r="E16" t="n">
        <v>0.68</v>
      </c>
      <c r="F16" t="n">
        <v>0.963</v>
      </c>
      <c r="G16" t="n">
        <v>1.62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HYPERLINK("https://www.defined.fi/sol/2KgAN8nLAU74wjiyKi85m4ZT6Z9MtqrUTGfse8Xapump?maker=D643yNJx9odcBPYNS9s7F5XuqUrHsdi7VeyaMhs7cuWy","https://www.defined.fi/sol/2KgAN8nLAU74wjiyKi85m4ZT6Z9MtqrUTGfse8Xapump?maker=D643yNJx9odcBPYNS9s7F5XuqUrHsdi7VeyaMhs7cuWy")</f>
        <v/>
      </c>
      <c r="M16">
        <f>HYPERLINK("https://dexscreener.com/solana/2KgAN8nLAU74wjiyKi85m4ZT6Z9MtqrUTGfse8Xapump?maker=D643yNJx9odcBPYNS9s7F5XuqUrHsdi7VeyaMhs7cuWy","https://dexscreener.com/solana/2KgAN8nLAU74wjiyKi85m4ZT6Z9MtqrUTGfse8Xapump?maker=D643yNJx9odcBPYNS9s7F5XuqUrHsdi7VeyaMhs7cuWy")</f>
        <v/>
      </c>
    </row>
    <row r="17">
      <c r="A17" t="inlineStr">
        <is>
          <t>ETZDTrZp1tWSTPHf22cyUXiv5xGzXuBFEwJAsE8ypump</t>
        </is>
      </c>
      <c r="B17" t="inlineStr">
        <is>
          <t>xcog</t>
        </is>
      </c>
      <c r="C17" t="n">
        <v>1</v>
      </c>
      <c r="D17" t="n">
        <v>12.81</v>
      </c>
      <c r="E17" t="n">
        <v>1.66</v>
      </c>
      <c r="F17" t="n">
        <v>7.74</v>
      </c>
      <c r="G17" t="n">
        <v>20.55</v>
      </c>
      <c r="H17" t="n">
        <v>6</v>
      </c>
      <c r="I17" t="n">
        <v>4</v>
      </c>
      <c r="J17" t="n">
        <v>-1</v>
      </c>
      <c r="K17" t="n">
        <v>-1</v>
      </c>
      <c r="L17">
        <f>HYPERLINK("https://www.defined.fi/sol/ETZDTrZp1tWSTPHf22cyUXiv5xGzXuBFEwJAsE8ypump?maker=D643yNJx9odcBPYNS9s7F5XuqUrHsdi7VeyaMhs7cuWy","https://www.defined.fi/sol/ETZDTrZp1tWSTPHf22cyUXiv5xGzXuBFEwJAsE8ypump?maker=D643yNJx9odcBPYNS9s7F5XuqUrHsdi7VeyaMhs7cuWy")</f>
        <v/>
      </c>
      <c r="M17">
        <f>HYPERLINK("https://dexscreener.com/solana/ETZDTrZp1tWSTPHf22cyUXiv5xGzXuBFEwJAsE8ypump?maker=D643yNJx9odcBPYNS9s7F5XuqUrHsdi7VeyaMhs7cuWy","https://dexscreener.com/solana/ETZDTrZp1tWSTPHf22cyUXiv5xGzXuBFEwJAsE8ypump?maker=D643yNJx9odcBPYNS9s7F5XuqUrHsdi7VeyaMhs7cuWy")</f>
        <v/>
      </c>
    </row>
    <row r="18">
      <c r="A18" t="inlineStr">
        <is>
          <t>AXgfmnMwnkbfMdpXqXMn6oJCQ7sQKvX2PmkXfJSRpump</t>
        </is>
      </c>
      <c r="B18" t="inlineStr">
        <is>
          <t>YUD</t>
        </is>
      </c>
      <c r="C18" t="n">
        <v>1</v>
      </c>
      <c r="D18" t="n">
        <v>-1.65</v>
      </c>
      <c r="E18" t="n">
        <v>-0.85</v>
      </c>
      <c r="F18" t="n">
        <v>1.93</v>
      </c>
      <c r="G18" t="n">
        <v>0</v>
      </c>
      <c r="H18" t="n">
        <v>2</v>
      </c>
      <c r="I18" t="n">
        <v>0</v>
      </c>
      <c r="J18" t="n">
        <v>-1</v>
      </c>
      <c r="K18" t="n">
        <v>-1</v>
      </c>
      <c r="L18">
        <f>HYPERLINK("https://www.defined.fi/sol/AXgfmnMwnkbfMdpXqXMn6oJCQ7sQKvX2PmkXfJSRpump?maker=D643yNJx9odcBPYNS9s7F5XuqUrHsdi7VeyaMhs7cuWy","https://www.defined.fi/sol/AXgfmnMwnkbfMdpXqXMn6oJCQ7sQKvX2PmkXfJSRpump?maker=D643yNJx9odcBPYNS9s7F5XuqUrHsdi7VeyaMhs7cuWy")</f>
        <v/>
      </c>
      <c r="M18">
        <f>HYPERLINK("https://dexscreener.com/solana/AXgfmnMwnkbfMdpXqXMn6oJCQ7sQKvX2PmkXfJSRpump?maker=D643yNJx9odcBPYNS9s7F5XuqUrHsdi7VeyaMhs7cuWy","https://dexscreener.com/solana/AXgfmnMwnkbfMdpXqXMn6oJCQ7sQKvX2PmkXfJSRpump?maker=D643yNJx9odcBPYNS9s7F5XuqUrHsdi7VeyaMhs7cuWy")</f>
        <v/>
      </c>
    </row>
    <row r="19">
      <c r="A19" t="inlineStr">
        <is>
          <t>7BgBvyjrZX1YKz4oh9mjb8ZScatkkwb8DzFx7LoiVkM3</t>
        </is>
      </c>
      <c r="B19" t="inlineStr">
        <is>
          <t>SLERF</t>
        </is>
      </c>
      <c r="C19" t="n">
        <v>2</v>
      </c>
      <c r="D19" t="n">
        <v>0.024</v>
      </c>
      <c r="E19" t="n">
        <v>0</v>
      </c>
      <c r="F19" t="n">
        <v>6.73</v>
      </c>
      <c r="G19" t="n">
        <v>6.76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HYPERLINK("https://www.defined.fi/sol/7BgBvyjrZX1YKz4oh9mjb8ZScatkkwb8DzFx7LoiVkM3?maker=D643yNJx9odcBPYNS9s7F5XuqUrHsdi7VeyaMhs7cuWy","https://www.defined.fi/sol/7BgBvyjrZX1YKz4oh9mjb8ZScatkkwb8DzFx7LoiVkM3?maker=D643yNJx9odcBPYNS9s7F5XuqUrHsdi7VeyaMhs7cuWy")</f>
        <v/>
      </c>
      <c r="M19">
        <f>HYPERLINK("https://dexscreener.com/solana/7BgBvyjrZX1YKz4oh9mjb8ZScatkkwb8DzFx7LoiVkM3?maker=D643yNJx9odcBPYNS9s7F5XuqUrHsdi7VeyaMhs7cuWy","https://dexscreener.com/solana/7BgBvyjrZX1YKz4oh9mjb8ZScatkkwb8DzFx7LoiVkM3?maker=D643yNJx9odcBPYNS9s7F5XuqUrHsdi7VeyaMhs7cuWy")</f>
        <v/>
      </c>
    </row>
    <row r="20">
      <c r="A20" t="inlineStr">
        <is>
          <t>BsVXtbUMCch1Pozin5mYfT4qMtGnVQ6Er4Q5X5TgfUTK</t>
        </is>
      </c>
      <c r="B20" t="inlineStr">
        <is>
          <t>UTK</t>
        </is>
      </c>
      <c r="C20" t="n">
        <v>8</v>
      </c>
      <c r="D20" t="n">
        <v>-0.976</v>
      </c>
      <c r="E20" t="n">
        <v>-0.09</v>
      </c>
      <c r="F20" t="n">
        <v>11.01</v>
      </c>
      <c r="G20" t="n">
        <v>10.04</v>
      </c>
      <c r="H20" t="n">
        <v>4</v>
      </c>
      <c r="I20" t="n">
        <v>1</v>
      </c>
      <c r="J20" t="n">
        <v>-1</v>
      </c>
      <c r="K20" t="n">
        <v>-1</v>
      </c>
      <c r="L20">
        <f>HYPERLINK("https://www.defined.fi/sol/BsVXtbUMCch1Pozin5mYfT4qMtGnVQ6Er4Q5X5TgfUTK?maker=D643yNJx9odcBPYNS9s7F5XuqUrHsdi7VeyaMhs7cuWy","https://www.defined.fi/sol/BsVXtbUMCch1Pozin5mYfT4qMtGnVQ6Er4Q5X5TgfUTK?maker=D643yNJx9odcBPYNS9s7F5XuqUrHsdi7VeyaMhs7cuWy")</f>
        <v/>
      </c>
      <c r="M20">
        <f>HYPERLINK("https://dexscreener.com/solana/BsVXtbUMCch1Pozin5mYfT4qMtGnVQ6Er4Q5X5TgfUTK?maker=D643yNJx9odcBPYNS9s7F5XuqUrHsdi7VeyaMhs7cuWy","https://dexscreener.com/solana/BsVXtbUMCch1Pozin5mYfT4qMtGnVQ6Er4Q5X5TgfUTK?maker=D643yNJx9odcBPYNS9s7F5XuqUrHsdi7VeyaMhs7cuWy")</f>
        <v/>
      </c>
    </row>
    <row r="21">
      <c r="A21" t="inlineStr">
        <is>
          <t>AqK96Csex8T9cMDFbe7Wpjh3YQhcjyVr4ZchW71cpump</t>
        </is>
      </c>
      <c r="B21" t="inlineStr">
        <is>
          <t>Vote</t>
        </is>
      </c>
      <c r="C21" t="n">
        <v>14</v>
      </c>
      <c r="D21" t="n">
        <v>-0.036</v>
      </c>
      <c r="E21" t="n">
        <v>-1</v>
      </c>
      <c r="F21" t="n">
        <v>0.178</v>
      </c>
      <c r="G21" t="n">
        <v>0.079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HYPERLINK("https://www.defined.fi/sol/AqK96Csex8T9cMDFbe7Wpjh3YQhcjyVr4ZchW71cpump?maker=D643yNJx9odcBPYNS9s7F5XuqUrHsdi7VeyaMhs7cuWy","https://www.defined.fi/sol/AqK96Csex8T9cMDFbe7Wpjh3YQhcjyVr4ZchW71cpump?maker=D643yNJx9odcBPYNS9s7F5XuqUrHsdi7VeyaMhs7cuWy")</f>
        <v/>
      </c>
      <c r="M21">
        <f>HYPERLINK("https://dexscreener.com/solana/AqK96Csex8T9cMDFbe7Wpjh3YQhcjyVr4ZchW71cpump?maker=D643yNJx9odcBPYNS9s7F5XuqUrHsdi7VeyaMhs7cuWy","https://dexscreener.com/solana/AqK96Csex8T9cMDFbe7Wpjh3YQhcjyVr4ZchW71cpump?maker=D643yNJx9odcBPYNS9s7F5XuqUrHsdi7VeyaMhs7cuWy")</f>
        <v/>
      </c>
    </row>
    <row r="22">
      <c r="A22" t="inlineStr">
        <is>
          <t>R3tf9gHpHZjoAF6YWFdYK66zaAS8mJVtTvUAA6ypump</t>
        </is>
      </c>
      <c r="B22" t="inlineStr">
        <is>
          <t>ROBOT</t>
        </is>
      </c>
      <c r="C22" t="n">
        <v>17</v>
      </c>
      <c r="D22" t="n">
        <v>1.27</v>
      </c>
      <c r="E22" t="n">
        <v>1.28</v>
      </c>
      <c r="F22" t="n">
        <v>0.994</v>
      </c>
      <c r="G22" t="n">
        <v>2.27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HYPERLINK("https://www.defined.fi/sol/R3tf9gHpHZjoAF6YWFdYK66zaAS8mJVtTvUAA6ypump?maker=D643yNJx9odcBPYNS9s7F5XuqUrHsdi7VeyaMhs7cuWy","https://www.defined.fi/sol/R3tf9gHpHZjoAF6YWFdYK66zaAS8mJVtTvUAA6ypump?maker=D643yNJx9odcBPYNS9s7F5XuqUrHsdi7VeyaMhs7cuWy")</f>
        <v/>
      </c>
      <c r="M22">
        <f>HYPERLINK("https://dexscreener.com/solana/R3tf9gHpHZjoAF6YWFdYK66zaAS8mJVtTvUAA6ypump?maker=D643yNJx9odcBPYNS9s7F5XuqUrHsdi7VeyaMhs7cuWy","https://dexscreener.com/solana/R3tf9gHpHZjoAF6YWFdYK66zaAS8mJVtTvUAA6ypump?maker=D643yNJx9odcBPYNS9s7F5XuqUrHsdi7VeyaMhs7cuWy")</f>
        <v/>
      </c>
    </row>
    <row r="23">
      <c r="A23" t="inlineStr">
        <is>
          <t>8pMqUa1cUnJVAAzcbhCX87xFSkyrop1j66MnXgSkpump</t>
        </is>
      </c>
      <c r="B23" t="inlineStr">
        <is>
          <t>unknown_8pMq</t>
        </is>
      </c>
      <c r="C23" t="n">
        <v>18</v>
      </c>
      <c r="D23" t="n">
        <v>-0.236</v>
      </c>
      <c r="E23" t="n">
        <v>-0.34</v>
      </c>
      <c r="F23" t="n">
        <v>0.6889999999999999</v>
      </c>
      <c r="G23" t="n">
        <v>0.453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HYPERLINK("https://www.defined.fi/sol/8pMqUa1cUnJVAAzcbhCX87xFSkyrop1j66MnXgSkpump?maker=D643yNJx9odcBPYNS9s7F5XuqUrHsdi7VeyaMhs7cuWy","https://www.defined.fi/sol/8pMqUa1cUnJVAAzcbhCX87xFSkyrop1j66MnXgSkpump?maker=D643yNJx9odcBPYNS9s7F5XuqUrHsdi7VeyaMhs7cuWy")</f>
        <v/>
      </c>
      <c r="M23">
        <f>HYPERLINK("https://dexscreener.com/solana/8pMqUa1cUnJVAAzcbhCX87xFSkyrop1j66MnXgSkpump?maker=D643yNJx9odcBPYNS9s7F5XuqUrHsdi7VeyaMhs7cuWy","https://dexscreener.com/solana/8pMqUa1cUnJVAAzcbhCX87xFSkyrop1j66MnXgSkpump?maker=D643yNJx9odcBPYNS9s7F5XuqUrHsdi7VeyaMhs7cuWy")</f>
        <v/>
      </c>
    </row>
    <row r="24">
      <c r="A24" t="inlineStr">
        <is>
          <t>7Gspm8KMkF7GauN4EWVgvMoAZ4zNSTU29AC96rUjpump</t>
        </is>
      </c>
      <c r="B24" t="inlineStr">
        <is>
          <t>POPDENG</t>
        </is>
      </c>
      <c r="C24" t="n">
        <v>18</v>
      </c>
      <c r="D24" t="n">
        <v>-0.505</v>
      </c>
      <c r="E24" t="n">
        <v>-0.51</v>
      </c>
      <c r="F24" t="n">
        <v>0.983</v>
      </c>
      <c r="G24" t="n">
        <v>0.478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HYPERLINK("https://www.defined.fi/sol/7Gspm8KMkF7GauN4EWVgvMoAZ4zNSTU29AC96rUjpump?maker=D643yNJx9odcBPYNS9s7F5XuqUrHsdi7VeyaMhs7cuWy","https://www.defined.fi/sol/7Gspm8KMkF7GauN4EWVgvMoAZ4zNSTU29AC96rUjpump?maker=D643yNJx9odcBPYNS9s7F5XuqUrHsdi7VeyaMhs7cuWy")</f>
        <v/>
      </c>
      <c r="M24">
        <f>HYPERLINK("https://dexscreener.com/solana/7Gspm8KMkF7GauN4EWVgvMoAZ4zNSTU29AC96rUjpump?maker=D643yNJx9odcBPYNS9s7F5XuqUrHsdi7VeyaMhs7cuWy","https://dexscreener.com/solana/7Gspm8KMkF7GauN4EWVgvMoAZ4zNSTU29AC96rUjpump?maker=D643yNJx9odcBPYNS9s7F5XuqUrHsdi7VeyaMhs7cuWy")</f>
        <v/>
      </c>
    </row>
    <row r="25">
      <c r="A25" t="inlineStr">
        <is>
          <t>34a8ALsPmbWxp7D3bQ6erERrCLz1ahr6u6o66Udmpump</t>
        </is>
      </c>
      <c r="B25" t="inlineStr">
        <is>
          <t>PESTO</t>
        </is>
      </c>
      <c r="C25" t="n">
        <v>19</v>
      </c>
      <c r="D25" t="n">
        <v>-0.092</v>
      </c>
      <c r="E25" t="n">
        <v>-0.11</v>
      </c>
      <c r="F25" t="n">
        <v>0.868</v>
      </c>
      <c r="G25" t="n">
        <v>0.776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HYPERLINK("https://www.defined.fi/sol/34a8ALsPmbWxp7D3bQ6erERrCLz1ahr6u6o66Udmpump?maker=D643yNJx9odcBPYNS9s7F5XuqUrHsdi7VeyaMhs7cuWy","https://www.defined.fi/sol/34a8ALsPmbWxp7D3bQ6erERrCLz1ahr6u6o66Udmpump?maker=D643yNJx9odcBPYNS9s7F5XuqUrHsdi7VeyaMhs7cuWy")</f>
        <v/>
      </c>
      <c r="M25">
        <f>HYPERLINK("https://dexscreener.com/solana/34a8ALsPmbWxp7D3bQ6erERrCLz1ahr6u6o66Udmpump?maker=D643yNJx9odcBPYNS9s7F5XuqUrHsdi7VeyaMhs7cuWy","https://dexscreener.com/solana/34a8ALsPmbWxp7D3bQ6erERrCLz1ahr6u6o66Udmpump?maker=D643yNJx9odcBPYNS9s7F5XuqUrHsdi7VeyaMhs7cuWy")</f>
        <v/>
      </c>
    </row>
    <row r="26">
      <c r="A26" t="inlineStr">
        <is>
          <t>Deay4F2t8Y5HtszeaEMp5TiabCUEEEsy6VmzCz6i2UtD</t>
        </is>
      </c>
      <c r="B26" t="inlineStr">
        <is>
          <t>Animal</t>
        </is>
      </c>
      <c r="C26" t="n">
        <v>20</v>
      </c>
      <c r="D26" t="n">
        <v>-0.385</v>
      </c>
      <c r="E26" t="n">
        <v>-0.39</v>
      </c>
      <c r="F26" t="n">
        <v>0.983</v>
      </c>
      <c r="G26" t="n">
        <v>0.598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HYPERLINK("https://www.defined.fi/sol/Deay4F2t8Y5HtszeaEMp5TiabCUEEEsy6VmzCz6i2UtD?maker=D643yNJx9odcBPYNS9s7F5XuqUrHsdi7VeyaMhs7cuWy","https://www.defined.fi/sol/Deay4F2t8Y5HtszeaEMp5TiabCUEEEsy6VmzCz6i2UtD?maker=D643yNJx9odcBPYNS9s7F5XuqUrHsdi7VeyaMhs7cuWy")</f>
        <v/>
      </c>
      <c r="M26">
        <f>HYPERLINK("https://dexscreener.com/solana/Deay4F2t8Y5HtszeaEMp5TiabCUEEEsy6VmzCz6i2UtD?maker=D643yNJx9odcBPYNS9s7F5XuqUrHsdi7VeyaMhs7cuWy","https://dexscreener.com/solana/Deay4F2t8Y5HtszeaEMp5TiabCUEEEsy6VmzCz6i2UtD?maker=D643yNJx9odcBPYNS9s7F5XuqUrHsdi7VeyaMhs7cuWy")</f>
        <v/>
      </c>
    </row>
    <row r="27">
      <c r="A27" t="inlineStr">
        <is>
          <t>6JmKaRHWM6CQpsJSe4ZXMyzAvPbxPfyyAqk2qsExpump</t>
        </is>
      </c>
      <c r="B27" t="inlineStr">
        <is>
          <t>Hana</t>
        </is>
      </c>
      <c r="C27" t="n">
        <v>20</v>
      </c>
      <c r="D27" t="n">
        <v>-0.006</v>
      </c>
      <c r="E27" t="n">
        <v>-0.01</v>
      </c>
      <c r="F27" t="n">
        <v>0.989</v>
      </c>
      <c r="G27" t="n">
        <v>0.982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HYPERLINK("https://www.defined.fi/sol/6JmKaRHWM6CQpsJSe4ZXMyzAvPbxPfyyAqk2qsExpump?maker=D643yNJx9odcBPYNS9s7F5XuqUrHsdi7VeyaMhs7cuWy","https://www.defined.fi/sol/6JmKaRHWM6CQpsJSe4ZXMyzAvPbxPfyyAqk2qsExpump?maker=D643yNJx9odcBPYNS9s7F5XuqUrHsdi7VeyaMhs7cuWy")</f>
        <v/>
      </c>
      <c r="M27">
        <f>HYPERLINK("https://dexscreener.com/solana/6JmKaRHWM6CQpsJSe4ZXMyzAvPbxPfyyAqk2qsExpump?maker=D643yNJx9odcBPYNS9s7F5XuqUrHsdi7VeyaMhs7cuWy","https://dexscreener.com/solana/6JmKaRHWM6CQpsJSe4ZXMyzAvPbxPfyyAqk2qsExpump?maker=D643yNJx9odcBPYNS9s7F5XuqUrHsdi7VeyaMhs7cuWy")</f>
        <v/>
      </c>
    </row>
    <row r="28">
      <c r="A28" t="inlineStr">
        <is>
          <t>J4kisnm6yA9gHXhyCmmoFEV8C4eTnHDKBC4Tcd6upump</t>
        </is>
      </c>
      <c r="B28" t="inlineStr">
        <is>
          <t>hold</t>
        </is>
      </c>
      <c r="C28" t="n">
        <v>20</v>
      </c>
      <c r="D28" t="n">
        <v>0.555</v>
      </c>
      <c r="E28" t="n">
        <v>0.28</v>
      </c>
      <c r="F28" t="n">
        <v>1.97</v>
      </c>
      <c r="G28" t="n">
        <v>2.53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HYPERLINK("https://www.defined.fi/sol/J4kisnm6yA9gHXhyCmmoFEV8C4eTnHDKBC4Tcd6upump?maker=D643yNJx9odcBPYNS9s7F5XuqUrHsdi7VeyaMhs7cuWy","https://www.defined.fi/sol/J4kisnm6yA9gHXhyCmmoFEV8C4eTnHDKBC4Tcd6upump?maker=D643yNJx9odcBPYNS9s7F5XuqUrHsdi7VeyaMhs7cuWy")</f>
        <v/>
      </c>
      <c r="M28">
        <f>HYPERLINK("https://dexscreener.com/solana/J4kisnm6yA9gHXhyCmmoFEV8C4eTnHDKBC4Tcd6upump?maker=D643yNJx9odcBPYNS9s7F5XuqUrHsdi7VeyaMhs7cuWy","https://dexscreener.com/solana/J4kisnm6yA9gHXhyCmmoFEV8C4eTnHDKBC4Tcd6upump?maker=D643yNJx9odcBPYNS9s7F5XuqUrHsdi7VeyaMhs7cuWy")</f>
        <v/>
      </c>
    </row>
    <row r="29">
      <c r="A29" t="inlineStr">
        <is>
          <t>2GMet7up3RJbS2pdL6s4CNMtTPYW7nqUiAAacwQqpump</t>
        </is>
      </c>
      <c r="B29" t="inlineStr">
        <is>
          <t>LOLDOG</t>
        </is>
      </c>
      <c r="C29" t="n">
        <v>21</v>
      </c>
      <c r="D29" t="n">
        <v>-0.521</v>
      </c>
      <c r="E29" t="n">
        <v>-1</v>
      </c>
      <c r="F29" t="n">
        <v>1.01</v>
      </c>
      <c r="G29" t="n">
        <v>0.494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HYPERLINK("https://www.defined.fi/sol/2GMet7up3RJbS2pdL6s4CNMtTPYW7nqUiAAacwQqpump?maker=D643yNJx9odcBPYNS9s7F5XuqUrHsdi7VeyaMhs7cuWy","https://www.defined.fi/sol/2GMet7up3RJbS2pdL6s4CNMtTPYW7nqUiAAacwQqpump?maker=D643yNJx9odcBPYNS9s7F5XuqUrHsdi7VeyaMhs7cuWy")</f>
        <v/>
      </c>
      <c r="M29">
        <f>HYPERLINK("https://dexscreener.com/solana/2GMet7up3RJbS2pdL6s4CNMtTPYW7nqUiAAacwQqpump?maker=D643yNJx9odcBPYNS9s7F5XuqUrHsdi7VeyaMhs7cuWy","https://dexscreener.com/solana/2GMet7up3RJbS2pdL6s4CNMtTPYW7nqUiAAacwQqpump?maker=D643yNJx9odcBPYNS9s7F5XuqUrHsdi7VeyaMhs7cuWy")</f>
        <v/>
      </c>
    </row>
    <row r="30">
      <c r="A30" t="inlineStr">
        <is>
          <t>D1qWiMb5x1mrcA9BiyPx4B589DMaptRyNzzhEBbY3jbV</t>
        </is>
      </c>
      <c r="B30" t="inlineStr">
        <is>
          <t>Tiany</t>
        </is>
      </c>
      <c r="C30" t="n">
        <v>21</v>
      </c>
      <c r="D30" t="n">
        <v>-0.588</v>
      </c>
      <c r="E30" t="n">
        <v>-0.59</v>
      </c>
      <c r="F30" t="n">
        <v>0.99</v>
      </c>
      <c r="G30" t="n">
        <v>0.403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HYPERLINK("https://www.defined.fi/sol/D1qWiMb5x1mrcA9BiyPx4B589DMaptRyNzzhEBbY3jbV?maker=D643yNJx9odcBPYNS9s7F5XuqUrHsdi7VeyaMhs7cuWy","https://www.defined.fi/sol/D1qWiMb5x1mrcA9BiyPx4B589DMaptRyNzzhEBbY3jbV?maker=D643yNJx9odcBPYNS9s7F5XuqUrHsdi7VeyaMhs7cuWy")</f>
        <v/>
      </c>
      <c r="M30">
        <f>HYPERLINK("https://dexscreener.com/solana/D1qWiMb5x1mrcA9BiyPx4B589DMaptRyNzzhEBbY3jbV?maker=D643yNJx9odcBPYNS9s7F5XuqUrHsdi7VeyaMhs7cuWy","https://dexscreener.com/solana/D1qWiMb5x1mrcA9BiyPx4B589DMaptRyNzzhEBbY3jbV?maker=D643yNJx9odcBPYNS9s7F5XuqUrHsdi7VeyaMhs7cuWy")</f>
        <v/>
      </c>
    </row>
    <row r="31">
      <c r="A31" t="inlineStr">
        <is>
          <t>CLXPjdHA2ikfQVPeQJiy4vomAZseVVMuowUtngRMpump</t>
        </is>
      </c>
      <c r="B31" t="inlineStr">
        <is>
          <t>KhaoKheow</t>
        </is>
      </c>
      <c r="C31" t="n">
        <v>21</v>
      </c>
      <c r="D31" t="n">
        <v>4.4</v>
      </c>
      <c r="E31" t="n">
        <v>0.24</v>
      </c>
      <c r="F31" t="n">
        <v>18.26</v>
      </c>
      <c r="G31" t="n">
        <v>22.66</v>
      </c>
      <c r="H31" t="n">
        <v>8</v>
      </c>
      <c r="I31" t="n">
        <v>6</v>
      </c>
      <c r="J31" t="n">
        <v>-1</v>
      </c>
      <c r="K31" t="n">
        <v>-1</v>
      </c>
      <c r="L31">
        <f>HYPERLINK("https://www.defined.fi/sol/CLXPjdHA2ikfQVPeQJiy4vomAZseVVMuowUtngRMpump?maker=D643yNJx9odcBPYNS9s7F5XuqUrHsdi7VeyaMhs7cuWy","https://www.defined.fi/sol/CLXPjdHA2ikfQVPeQJiy4vomAZseVVMuowUtngRMpump?maker=D643yNJx9odcBPYNS9s7F5XuqUrHsdi7VeyaMhs7cuWy")</f>
        <v/>
      </c>
      <c r="M31">
        <f>HYPERLINK("https://dexscreener.com/solana/CLXPjdHA2ikfQVPeQJiy4vomAZseVVMuowUtngRMpump?maker=D643yNJx9odcBPYNS9s7F5XuqUrHsdi7VeyaMhs7cuWy","https://dexscreener.com/solana/CLXPjdHA2ikfQVPeQJiy4vomAZseVVMuowUtngRMpump?maker=D643yNJx9odcBPYNS9s7F5XuqUrHsdi7VeyaMhs7cuWy")</f>
        <v/>
      </c>
    </row>
    <row r="32">
      <c r="A32" t="inlineStr">
        <is>
          <t>AkJXW56EC4U2qfQNdYmaBA156wfwFxBVm3k5bxGnpump</t>
        </is>
      </c>
      <c r="B32" t="inlineStr">
        <is>
          <t>MOSY</t>
        </is>
      </c>
      <c r="C32" t="n">
        <v>21</v>
      </c>
      <c r="D32" t="n">
        <v>0.017</v>
      </c>
      <c r="E32" t="n">
        <v>0.04</v>
      </c>
      <c r="F32" t="n">
        <v>0.49</v>
      </c>
      <c r="G32" t="n">
        <v>0.507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HYPERLINK("https://www.defined.fi/sol/AkJXW56EC4U2qfQNdYmaBA156wfwFxBVm3k5bxGnpump?maker=D643yNJx9odcBPYNS9s7F5XuqUrHsdi7VeyaMhs7cuWy","https://www.defined.fi/sol/AkJXW56EC4U2qfQNdYmaBA156wfwFxBVm3k5bxGnpump?maker=D643yNJx9odcBPYNS9s7F5XuqUrHsdi7VeyaMhs7cuWy")</f>
        <v/>
      </c>
      <c r="M32">
        <f>HYPERLINK("https://dexscreener.com/solana/AkJXW56EC4U2qfQNdYmaBA156wfwFxBVm3k5bxGnpump?maker=D643yNJx9odcBPYNS9s7F5XuqUrHsdi7VeyaMhs7cuWy","https://dexscreener.com/solana/AkJXW56EC4U2qfQNdYmaBA156wfwFxBVm3k5bxGnpump?maker=D643yNJx9odcBPYNS9s7F5XuqUrHsdi7VeyaMhs7cuWy")</f>
        <v/>
      </c>
    </row>
    <row r="33">
      <c r="A33" t="inlineStr">
        <is>
          <t>835oWpQwLUqSJTi93DgZdYY1nyaiX2z9B1mKKTk6pump</t>
        </is>
      </c>
      <c r="B33" t="inlineStr">
        <is>
          <t>caramelo</t>
        </is>
      </c>
      <c r="C33" t="n">
        <v>21</v>
      </c>
      <c r="D33" t="n">
        <v>-0.021</v>
      </c>
      <c r="E33" t="n">
        <v>-1</v>
      </c>
      <c r="F33" t="n">
        <v>1.54</v>
      </c>
      <c r="G33" t="n">
        <v>1.51</v>
      </c>
      <c r="H33" t="n">
        <v>2</v>
      </c>
      <c r="I33" t="n">
        <v>2</v>
      </c>
      <c r="J33" t="n">
        <v>-1</v>
      </c>
      <c r="K33" t="n">
        <v>-1</v>
      </c>
      <c r="L33">
        <f>HYPERLINK("https://www.defined.fi/sol/835oWpQwLUqSJTi93DgZdYY1nyaiX2z9B1mKKTk6pump?maker=D643yNJx9odcBPYNS9s7F5XuqUrHsdi7VeyaMhs7cuWy","https://www.defined.fi/sol/835oWpQwLUqSJTi93DgZdYY1nyaiX2z9B1mKKTk6pump?maker=D643yNJx9odcBPYNS9s7F5XuqUrHsdi7VeyaMhs7cuWy")</f>
        <v/>
      </c>
      <c r="M33">
        <f>HYPERLINK("https://dexscreener.com/solana/835oWpQwLUqSJTi93DgZdYY1nyaiX2z9B1mKKTk6pump?maker=D643yNJx9odcBPYNS9s7F5XuqUrHsdi7VeyaMhs7cuWy","https://dexscreener.com/solana/835oWpQwLUqSJTi93DgZdYY1nyaiX2z9B1mKKTk6pump?maker=D643yNJx9odcBPYNS9s7F5XuqUrHsdi7VeyaMhs7cuWy")</f>
        <v/>
      </c>
    </row>
    <row r="34">
      <c r="A34" t="inlineStr">
        <is>
          <t>D66xHpjQdm7ZcvwJ9FCcoQhoQQ549E9ESH4Zv6Rmpump</t>
        </is>
      </c>
      <c r="B34" t="inlineStr">
        <is>
          <t>CARAMELO</t>
        </is>
      </c>
      <c r="C34" t="n">
        <v>21</v>
      </c>
      <c r="D34" t="n">
        <v>-0.066</v>
      </c>
      <c r="E34" t="n">
        <v>-0.07000000000000001</v>
      </c>
      <c r="F34" t="n">
        <v>0.995</v>
      </c>
      <c r="G34" t="n">
        <v>0.929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HYPERLINK("https://www.defined.fi/sol/D66xHpjQdm7ZcvwJ9FCcoQhoQQ549E9ESH4Zv6Rmpump?maker=D643yNJx9odcBPYNS9s7F5XuqUrHsdi7VeyaMhs7cuWy","https://www.defined.fi/sol/D66xHpjQdm7ZcvwJ9FCcoQhoQQ549E9ESH4Zv6Rmpump?maker=D643yNJx9odcBPYNS9s7F5XuqUrHsdi7VeyaMhs7cuWy")</f>
        <v/>
      </c>
      <c r="M34">
        <f>HYPERLINK("https://dexscreener.com/solana/D66xHpjQdm7ZcvwJ9FCcoQhoQQ549E9ESH4Zv6Rmpump?maker=D643yNJx9odcBPYNS9s7F5XuqUrHsdi7VeyaMhs7cuWy","https://dexscreener.com/solana/D66xHpjQdm7ZcvwJ9FCcoQhoQQ549E9ESH4Zv6Rmpump?maker=D643yNJx9odcBPYNS9s7F5XuqUrHsdi7VeyaMhs7cuWy")</f>
        <v/>
      </c>
    </row>
    <row r="35">
      <c r="A35" t="inlineStr">
        <is>
          <t>8bSKkxwRFhx7UdUy9kPLKsF4WT9hvCAngDS9yxhEpump</t>
        </is>
      </c>
      <c r="B35" t="inlineStr">
        <is>
          <t>kkopzoo</t>
        </is>
      </c>
      <c r="C35" t="n">
        <v>21</v>
      </c>
      <c r="D35" t="n">
        <v>-0.908</v>
      </c>
      <c r="E35" t="n">
        <v>-0.66</v>
      </c>
      <c r="F35" t="n">
        <v>1.38</v>
      </c>
      <c r="G35" t="n">
        <v>0.471</v>
      </c>
      <c r="H35" t="n">
        <v>3</v>
      </c>
      <c r="I35" t="n">
        <v>1</v>
      </c>
      <c r="J35" t="n">
        <v>-1</v>
      </c>
      <c r="K35" t="n">
        <v>-1</v>
      </c>
      <c r="L35">
        <f>HYPERLINK("https://www.defined.fi/sol/8bSKkxwRFhx7UdUy9kPLKsF4WT9hvCAngDS9yxhEpump?maker=D643yNJx9odcBPYNS9s7F5XuqUrHsdi7VeyaMhs7cuWy","https://www.defined.fi/sol/8bSKkxwRFhx7UdUy9kPLKsF4WT9hvCAngDS9yxhEpump?maker=D643yNJx9odcBPYNS9s7F5XuqUrHsdi7VeyaMhs7cuWy")</f>
        <v/>
      </c>
      <c r="M35">
        <f>HYPERLINK("https://dexscreener.com/solana/8bSKkxwRFhx7UdUy9kPLKsF4WT9hvCAngDS9yxhEpump?maker=D643yNJx9odcBPYNS9s7F5XuqUrHsdi7VeyaMhs7cuWy","https://dexscreener.com/solana/8bSKkxwRFhx7UdUy9kPLKsF4WT9hvCAngDS9yxhEpump?maker=D643yNJx9odcBPYNS9s7F5XuqUrHsdi7VeyaMhs7cuWy")</f>
        <v/>
      </c>
    </row>
    <row r="36">
      <c r="A36" t="inlineStr">
        <is>
          <t>7DssKRwQJyyu93pwzMYA1bYMU7fTjbtkKQyLCdpppump</t>
        </is>
      </c>
      <c r="B36" t="inlineStr">
        <is>
          <t>sophia</t>
        </is>
      </c>
      <c r="C36" t="n">
        <v>21</v>
      </c>
      <c r="D36" t="n">
        <v>-0.512</v>
      </c>
      <c r="E36" t="n">
        <v>-0.51</v>
      </c>
      <c r="F36" t="n">
        <v>0.996</v>
      </c>
      <c r="G36" t="n">
        <v>0.484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HYPERLINK("https://www.defined.fi/sol/7DssKRwQJyyu93pwzMYA1bYMU7fTjbtkKQyLCdpppump?maker=D643yNJx9odcBPYNS9s7F5XuqUrHsdi7VeyaMhs7cuWy","https://www.defined.fi/sol/7DssKRwQJyyu93pwzMYA1bYMU7fTjbtkKQyLCdpppump?maker=D643yNJx9odcBPYNS9s7F5XuqUrHsdi7VeyaMhs7cuWy")</f>
        <v/>
      </c>
      <c r="M36">
        <f>HYPERLINK("https://dexscreener.com/solana/7DssKRwQJyyu93pwzMYA1bYMU7fTjbtkKQyLCdpppump?maker=D643yNJx9odcBPYNS9s7F5XuqUrHsdi7VeyaMhs7cuWy","https://dexscreener.com/solana/7DssKRwQJyyu93pwzMYA1bYMU7fTjbtkKQyLCdpppump?maker=D643yNJx9odcBPYNS9s7F5XuqUrHsdi7VeyaMhs7cuWy")</f>
        <v/>
      </c>
    </row>
    <row r="37">
      <c r="A37" t="inlineStr">
        <is>
          <t>VYtxhqzE65hQ6xUnHAGsexXyao3tzw14n5u4FG8pump</t>
        </is>
      </c>
      <c r="B37" t="inlineStr">
        <is>
          <t>MRFLASH</t>
        </is>
      </c>
      <c r="C37" t="n">
        <v>21</v>
      </c>
      <c r="D37" t="n">
        <v>0.221</v>
      </c>
      <c r="E37" t="n">
        <v>0.15</v>
      </c>
      <c r="F37" t="n">
        <v>1.48</v>
      </c>
      <c r="G37" t="n">
        <v>1.7</v>
      </c>
      <c r="H37" t="n">
        <v>2</v>
      </c>
      <c r="I37" t="n">
        <v>1</v>
      </c>
      <c r="J37" t="n">
        <v>-1</v>
      </c>
      <c r="K37" t="n">
        <v>-1</v>
      </c>
      <c r="L37">
        <f>HYPERLINK("https://www.defined.fi/sol/VYtxhqzE65hQ6xUnHAGsexXyao3tzw14n5u4FG8pump?maker=D643yNJx9odcBPYNS9s7F5XuqUrHsdi7VeyaMhs7cuWy","https://www.defined.fi/sol/VYtxhqzE65hQ6xUnHAGsexXyao3tzw14n5u4FG8pump?maker=D643yNJx9odcBPYNS9s7F5XuqUrHsdi7VeyaMhs7cuWy")</f>
        <v/>
      </c>
      <c r="M37">
        <f>HYPERLINK("https://dexscreener.com/solana/VYtxhqzE65hQ6xUnHAGsexXyao3tzw14n5u4FG8pump?maker=D643yNJx9odcBPYNS9s7F5XuqUrHsdi7VeyaMhs7cuWy","https://dexscreener.com/solana/VYtxhqzE65hQ6xUnHAGsexXyao3tzw14n5u4FG8pump?maker=D643yNJx9odcBPYNS9s7F5XuqUrHsdi7VeyaMhs7cuWy")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