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85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<sst xmlns="http://schemas.openxmlformats.org/spreadsheetml/2006/main" count="113" uniqueCount="113">
  <si>
    <t>tokenaddress</t>
  </si>
  <si>
    <t>tokenname</t>
  </si>
  <si>
    <t>last_active</t>
  </si>
  <si>
    <t>profit_eth</t>
  </si>
  <si>
    <t>profit_percent</t>
  </si>
  <si>
    <t>buy_eth</t>
  </si>
  <si>
    <t>sell_eth</t>
  </si>
  <si>
    <t>30d_txns_buy</t>
  </si>
  <si>
    <t>30d_txns_sell</t>
  </si>
  <si>
    <t>isnengen</t>
  </si>
  <si>
    <t>beizhu</t>
  </si>
  <si>
    <t>definedurl</t>
  </si>
  <si>
    <t>dexurl</t>
  </si>
  <si>
    <t>6isvoCaumbAk4ntbHMfhVBtGDUzFRHpSB9CHE4hCQXN4</t>
  </si>
  <si>
    <t>PlanetAI</t>
  </si>
  <si>
    <t>4FeHxBFKvM5swHgZoYF4AFwAsUZkxSzb2o8m29YEpump</t>
  </si>
  <si>
    <t>Juano</t>
  </si>
  <si>
    <t>HxP2bCuJFhBxU7sq3wXqciF57wkMMZ2n5hG7vD7Ppump</t>
  </si>
  <si>
    <t>Catson</t>
  </si>
  <si>
    <t>7v9bgWucyYczS4aRwN1AvK3axEymPsDkQkJNP3Ynn53n</t>
  </si>
  <si>
    <t>CHIBI</t>
  </si>
  <si>
    <t>2u98MM7DMtVmNG4iAKRNMtynjmkzgD6fXAzB3wVfhQvg</t>
  </si>
  <si>
    <t>LFGO</t>
  </si>
  <si>
    <t>GAnBrQPmtqNwUNsnokMK9UnBAYXVpgW3zwLtJxnvpump</t>
  </si>
  <si>
    <t>MAO</t>
  </si>
  <si>
    <t>662wQT1buc7KeXUat2JHb6DtFzmxdbFNo6c3i7PMpump</t>
  </si>
  <si>
    <t>SINISTER</t>
  </si>
  <si>
    <t>4x71BnGFLSqNdSYQcLZk9rjLjfSULvVCSVJYHLZ1pump</t>
  </si>
  <si>
    <t>Asahi</t>
  </si>
  <si>
    <t>FKJRLNVFxUyY3Txv2iWsmDaEXsNorL5fkK3MKBx6pump</t>
  </si>
  <si>
    <t>MFGA</t>
  </si>
  <si>
    <t>5oWcbmP1YiGkfqXZjWBoMtBEcWSP7xQ3VW2wjirApump</t>
  </si>
  <si>
    <t>CWOK</t>
  </si>
  <si>
    <t>DP9WkSbYmNoLAoDA5ti8CLMoraneSM8ECVURkA5vKwnY</t>
  </si>
  <si>
    <t>ECHIS</t>
  </si>
  <si>
    <t>5x9bNqsSR9JNWmFLHKrmoxHD3Zox6ysWDDW43s3Cpump</t>
  </si>
  <si>
    <t>GABE</t>
  </si>
  <si>
    <t>Acg7KdALxwHZHwJNQiA48TadcgpKQnh66pWDxFgKpump</t>
  </si>
  <si>
    <t>dwark</t>
  </si>
  <si>
    <t>5vm8Zf3qHoLA9aZYzeoo1dEzCtcaKJVC99GUbDEXpump</t>
  </si>
  <si>
    <t>CATALORIAN</t>
  </si>
  <si>
    <t>D6vHQDZKJunHA3NZtkpc4HMHKdUo8U9Ktgeorta3pump</t>
  </si>
  <si>
    <t>SOLWAGER</t>
  </si>
  <si>
    <t>5UVqFn95j5Ud6M9RAm7U1XULd24p3RetaqA9LjcYpump</t>
  </si>
  <si>
    <t>hCAT</t>
  </si>
  <si>
    <t>wLVfNxaHk5e2uAYe3S7jYZXKinkob9CQ39QHByHUXRu</t>
  </si>
  <si>
    <t>BOJO</t>
  </si>
  <si>
    <t>6pe6qi63cjiv3rdgW9wFHPHWzxDw9RXH5oSkVy3Kpump</t>
  </si>
  <si>
    <t>UPTOBER</t>
  </si>
  <si>
    <t>96zQWyTW7yPnwgiKddfcUWWoajHTmxcYDue7RYTpBWBt</t>
  </si>
  <si>
    <t>D.O.G.E</t>
  </si>
  <si>
    <t>9tnkusLJaycWpkzojAk5jmxkdkxBHRkFNVSsa7tPUgLb</t>
  </si>
  <si>
    <t>WORK</t>
  </si>
  <si>
    <t>2djDG1xpzfWKcztdVVSZkZiGaJ9L6vnzm8d3oms67AoV</t>
  </si>
  <si>
    <t>LALA</t>
  </si>
  <si>
    <t>4A7ddYLRqG6hg9zc8cbNGyTXkEH2X3roxMToUfW5pump</t>
  </si>
  <si>
    <t>FNTSY</t>
  </si>
  <si>
    <t>8bPJJ4oEPYXFYBJWiajKgi9JhQPKP1VYZmHw4Xjgpump</t>
  </si>
  <si>
    <t>twomp</t>
  </si>
  <si>
    <t>GJJid3viVoZiSoqnppNen9kPQfhZACDdXaNKE5Mcpump</t>
  </si>
  <si>
    <t>MIKE</t>
  </si>
  <si>
    <t>5HRxj5tsWEEZ6dJF8LREcEG91eFWtTnF2ut3BPFBpump</t>
  </si>
  <si>
    <t>aa</t>
  </si>
  <si>
    <t>FikghKb3FyfNi77h21XcYQECv998LGyXeBdQA7Ugpump</t>
  </si>
  <si>
    <t>SIMONS</t>
  </si>
  <si>
    <t>2VGo1F8CUbGpUAVPBgGM2eUWtouk8K3E7VkYugfy9BTy</t>
  </si>
  <si>
    <t>TINKY</t>
  </si>
  <si>
    <t>F4vKb15KLB5qWpKXF3bqeKCEoLoyzDzFAt91FBGepump</t>
  </si>
  <si>
    <t>KAMALET</t>
  </si>
  <si>
    <t>HoSTaLY8WWgvACQuqShLiAMobVohYchxrU92tJ7QUEzi</t>
  </si>
  <si>
    <t>LTR</t>
  </si>
  <si>
    <t>4zcW3yREvtAifrxXtdhLCWBvi7HD3EFKDcEq7u3Dpump</t>
  </si>
  <si>
    <t>KARMA</t>
  </si>
  <si>
    <t>78dvTAqSk9twXwTJ51z9oodrkPqGooRUV2j9Lx8Wpump</t>
  </si>
  <si>
    <t>Gapcat</t>
  </si>
  <si>
    <t>8UEGeT6iSbLZtqx3FSgjDfFTJexwscs8UxeffLy2pump</t>
  </si>
  <si>
    <t>SNAPE</t>
  </si>
  <si>
    <t>9H5bSR9kaUiXJ9HqzmU5gwPuDXvQMPmnmyeZxEStVDSq</t>
  </si>
  <si>
    <t>DBUY</t>
  </si>
  <si>
    <t>3TYL1xYwABi1gaDTzSyjjrtKo8HimAkmegN3CRowpump</t>
  </si>
  <si>
    <t>LOCK</t>
  </si>
  <si>
    <t>5jiJ7c4TqKgLyWhTwgmEiDu9UboQNMNYH1kZXd6kpump</t>
  </si>
  <si>
    <t>RETT</t>
  </si>
  <si>
    <t>GswoGbzKmtqywFkJZzAoc7QSMM84MX1Wotu9zHJjriAK</t>
  </si>
  <si>
    <t>TRILLY</t>
  </si>
  <si>
    <t>7KhMizRZWzZZytUbm1wem3nDKpTPt1u4HFCS6uGQdXxq</t>
  </si>
  <si>
    <t>Gepe</t>
  </si>
  <si>
    <t>ATi48FLNs3vqU4ojCBfjPN6SZDd5z43HL9ignZmDpump</t>
  </si>
  <si>
    <t>MPOX</t>
  </si>
  <si>
    <t>vVe16q1aGVSnZtK8PCXFnsh45VW6HCVrJPKCBSbpump</t>
  </si>
  <si>
    <t>SUPERSTONK</t>
  </si>
  <si>
    <t>31TtZJAtqjkWFX7uiJUFjKxrntVv1HEQyxZE4yqZpump</t>
  </si>
  <si>
    <t>ZYZZ</t>
  </si>
  <si>
    <t>5HAfwxu4BKrvTRFta6gPqAWGacKq9Z48wwchV9yypump</t>
  </si>
  <si>
    <t>CAD</t>
  </si>
  <si>
    <t>42Jvaqa4Hsi7FW4WDRFzri8oqariktqQyHKU3vAwN87c</t>
  </si>
  <si>
    <t>CESIA</t>
  </si>
  <si>
    <t>54JCZwAThrPRfr1gUEoNLKz8VLA6DPDBLoSdDcL7pump</t>
  </si>
  <si>
    <t>imo</t>
  </si>
  <si>
    <t>RCy3QnmxESXwpgSYtiJazK89azSLcjZ8VZ9mnaLzGH6</t>
  </si>
  <si>
    <t>IPHONE</t>
  </si>
  <si>
    <t>J8fCqgDvdeCF5vC2i1ZjRsoWhKRoixaFWfuj12MzTLNC</t>
  </si>
  <si>
    <t>GME</t>
  </si>
  <si>
    <t>8egDr93Fs1VivNwzCH4aKt2aP75zeoa2raxqR7izLTaL</t>
  </si>
  <si>
    <t>CHAOS</t>
  </si>
  <si>
    <t>EXQte2imTeFKLTAXFtSxMKuYC73VhbEfaMvSbaQCYEFP</t>
  </si>
  <si>
    <t>NFL</t>
  </si>
  <si>
    <t>F4WUv643sJWAsGEsYtP5XErDFecHB7R2fguQSNiNB9Dg</t>
  </si>
  <si>
    <t>PUPPET</t>
  </si>
  <si>
    <t>2ZHYWGndLx76H7NCN4ieMRHSRAAiiWEtJFpHmmXYmE6Z</t>
  </si>
  <si>
    <t>CryingCat</t>
  </si>
  <si>
    <t>8S8QQqV8f6qtfBm6nF69ogSyzrVqqLev6Da9SDxkFoXr</t>
  </si>
  <si>
    <t>Bonzi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</si>
</sst>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1"/>
  <sheetViews>
    <sheetView tabSelected="1" workbookViewId="0">
      <selection activeCell="C9" sqref="C9"/>
    </sheetView>
  </sheetViews>
  <sheetFormatPr defaultColWidth="9" defaultRowHeight="15"/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14</v>
      </c>
      <c r="C2">
        <v>0</v>
      </c>
      <c r="D2">
        <v>0</v>
      </c>
      <c r="E2">
        <v>-1</v>
      </c>
      <c r="F2">
        <v>0</v>
      </c>
      <c r="G2">
        <v>0</v>
      </c>
      <c r="H2">
        <v>0</v>
      </c>
      <c r="I2">
        <v>0</v>
      </c>
      <c r="J2">
        <v>-1</v>
      </c>
      <c r="K2">
        <v>-1</v>
      </c>
      <c r="L2" t="str">
        <f>HYPERLINK("https://www.defined.fi/sol/6isvoCaumbAk4ntbHMfhVBtGDUzFRHpSB9CHE4hCQXN4?maker=CzmXEA9CtZiU93DuZ57QLpoTmQ9djgZeSZEMz72aCL3W","https://www.defined.fi/sol/6isvoCaumbAk4ntbHMfhVBtGDUzFRHpSB9CHE4hCQXN4?maker=CzmXEA9CtZiU93DuZ57QLpoTmQ9djgZeSZEMz72aCL3W")</f>
        <v>https://www.defined.fi/sol/6isvoCaumbAk4ntbHMfhVBtGDUzFRHpSB9CHE4hCQXN4?maker=CzmXEA9CtZiU93DuZ57QLpoTmQ9djgZeSZEMz72aCL3W</v>
      </c>
      <c r="M2" t="str">
        <f>HYPERLINK("https://dexscreener.com/solana/6isvoCaumbAk4ntbHMfhVBtGDUzFRHpSB9CHE4hCQXN4?maker=CzmXEA9CtZiU93DuZ57QLpoTmQ9djgZeSZEMz72aCL3W","https://dexscreener.com/solana/6isvoCaumbAk4ntbHMfhVBtGDUzFRHpSB9CHE4hCQXN4?maker=CzmXEA9CtZiU93DuZ57QLpoTmQ9djgZeSZEMz72aCL3W")</f>
        <v>https://dexscreener.com/solana/6isvoCaumbAk4ntbHMfhVBtGDUzFRHpSB9CHE4hCQXN4?maker=CzmXEA9CtZiU93DuZ57QLpoTmQ9djgZeSZEMz72aCL3W</v>
      </c>
    </row>
    <row r="3" spans="1:13">
      <c r="A3" t="s">
        <v>15</v>
      </c>
      <c r="B3" t="s">
        <v>16</v>
      </c>
      <c r="C3">
        <v>32</v>
      </c>
      <c r="D3">
        <v>0</v>
      </c>
      <c r="E3">
        <v>0</v>
      </c>
      <c r="F3">
        <v>0</v>
      </c>
      <c r="G3">
        <v>0.415</v>
      </c>
      <c r="H3">
        <v>0</v>
      </c>
      <c r="I3">
        <v>0</v>
      </c>
      <c r="J3">
        <v>-1</v>
      </c>
      <c r="K3">
        <v>-1</v>
      </c>
      <c r="L3" t="str">
        <f>HYPERLINK("https://www.defined.fi/sol/4FeHxBFKvM5swHgZoYF4AFwAsUZkxSzb2o8m29YEpump?maker=CzmXEA9CtZiU93DuZ57QLpoTmQ9djgZeSZEMz72aCL3W","https://www.defined.fi/sol/4FeHxBFKvM5swHgZoYF4AFwAsUZkxSzb2o8m29YEpump?maker=CzmXEA9CtZiU93DuZ57QLpoTmQ9djgZeSZEMz72aCL3W")</f>
        <v>https://www.defined.fi/sol/4FeHxBFKvM5swHgZoYF4AFwAsUZkxSzb2o8m29YEpump?maker=CzmXEA9CtZiU93DuZ57QLpoTmQ9djgZeSZEMz72aCL3W</v>
      </c>
      <c r="M3" t="str">
        <f>HYPERLINK("https://dexscreener.com/solana/4FeHxBFKvM5swHgZoYF4AFwAsUZkxSzb2o8m29YEpump?maker=CzmXEA9CtZiU93DuZ57QLpoTmQ9djgZeSZEMz72aCL3W","https://dexscreener.com/solana/4FeHxBFKvM5swHgZoYF4AFwAsUZkxSzb2o8m29YEpump?maker=CzmXEA9CtZiU93DuZ57QLpoTmQ9djgZeSZEMz72aCL3W")</f>
        <v>https://dexscreener.com/solana/4FeHxBFKvM5swHgZoYF4AFwAsUZkxSzb2o8m29YEpump?maker=CzmXEA9CtZiU93DuZ57QLpoTmQ9djgZeSZEMz72aCL3W</v>
      </c>
    </row>
    <row r="4" spans="1:13">
      <c r="A4" t="s">
        <v>17</v>
      </c>
      <c r="B4" t="s">
        <v>18</v>
      </c>
      <c r="C4">
        <v>32</v>
      </c>
      <c r="D4">
        <v>0</v>
      </c>
      <c r="E4">
        <v>0</v>
      </c>
      <c r="F4">
        <v>0</v>
      </c>
      <c r="G4">
        <v>0.418</v>
      </c>
      <c r="H4">
        <v>0</v>
      </c>
      <c r="I4">
        <v>0</v>
      </c>
      <c r="J4">
        <v>-1</v>
      </c>
      <c r="K4">
        <v>-1</v>
      </c>
      <c r="L4" t="str">
        <f>HYPERLINK("https://www.defined.fi/sol/HxP2bCuJFhBxU7sq3wXqciF57wkMMZ2n5hG7vD7Ppump?maker=CzmXEA9CtZiU93DuZ57QLpoTmQ9djgZeSZEMz72aCL3W","https://www.defined.fi/sol/HxP2bCuJFhBxU7sq3wXqciF57wkMMZ2n5hG7vD7Ppump?maker=CzmXEA9CtZiU93DuZ57QLpoTmQ9djgZeSZEMz72aCL3W")</f>
        <v>https://www.defined.fi/sol/HxP2bCuJFhBxU7sq3wXqciF57wkMMZ2n5hG7vD7Ppump?maker=CzmXEA9CtZiU93DuZ57QLpoTmQ9djgZeSZEMz72aCL3W</v>
      </c>
      <c r="M4" t="str">
        <f>HYPERLINK("https://dexscreener.com/solana/HxP2bCuJFhBxU7sq3wXqciF57wkMMZ2n5hG7vD7Ppump?maker=CzmXEA9CtZiU93DuZ57QLpoTmQ9djgZeSZEMz72aCL3W","https://dexscreener.com/solana/HxP2bCuJFhBxU7sq3wXqciF57wkMMZ2n5hG7vD7Ppump?maker=CzmXEA9CtZiU93DuZ57QLpoTmQ9djgZeSZEMz72aCL3W")</f>
        <v>https://dexscreener.com/solana/HxP2bCuJFhBxU7sq3wXqciF57wkMMZ2n5hG7vD7Ppump?maker=CzmXEA9CtZiU93DuZ57QLpoTmQ9djgZeSZEMz72aCL3W</v>
      </c>
    </row>
    <row r="5" spans="1:13">
      <c r="A5" t="s">
        <v>19</v>
      </c>
      <c r="B5" t="s">
        <v>20</v>
      </c>
      <c r="C5">
        <v>32</v>
      </c>
      <c r="D5">
        <v>0</v>
      </c>
      <c r="E5">
        <v>0</v>
      </c>
      <c r="F5">
        <v>0</v>
      </c>
      <c r="G5">
        <v>0.414</v>
      </c>
      <c r="H5">
        <v>0</v>
      </c>
      <c r="I5">
        <v>0</v>
      </c>
      <c r="J5">
        <v>-1</v>
      </c>
      <c r="K5">
        <v>-1</v>
      </c>
      <c r="L5" t="str">
        <f>HYPERLINK("https://www.defined.fi/sol/7v9bgWucyYczS4aRwN1AvK3axEymPsDkQkJNP3Ynn53n?maker=CzmXEA9CtZiU93DuZ57QLpoTmQ9djgZeSZEMz72aCL3W","https://www.defined.fi/sol/7v9bgWucyYczS4aRwN1AvK3axEymPsDkQkJNP3Ynn53n?maker=CzmXEA9CtZiU93DuZ57QLpoTmQ9djgZeSZEMz72aCL3W")</f>
        <v>https://www.defined.fi/sol/7v9bgWucyYczS4aRwN1AvK3axEymPsDkQkJNP3Ynn53n?maker=CzmXEA9CtZiU93DuZ57QLpoTmQ9djgZeSZEMz72aCL3W</v>
      </c>
      <c r="M5" t="str">
        <f>HYPERLINK("https://dexscreener.com/solana/7v9bgWucyYczS4aRwN1AvK3axEymPsDkQkJNP3Ynn53n?maker=CzmXEA9CtZiU93DuZ57QLpoTmQ9djgZeSZEMz72aCL3W","https://dexscreener.com/solana/7v9bgWucyYczS4aRwN1AvK3axEymPsDkQkJNP3Ynn53n?maker=CzmXEA9CtZiU93DuZ57QLpoTmQ9djgZeSZEMz72aCL3W")</f>
        <v>https://dexscreener.com/solana/7v9bgWucyYczS4aRwN1AvK3axEymPsDkQkJNP3Ynn53n?maker=CzmXEA9CtZiU93DuZ57QLpoTmQ9djgZeSZEMz72aCL3W</v>
      </c>
    </row>
    <row r="6" spans="1:13">
      <c r="A6" t="s">
        <v>21</v>
      </c>
      <c r="B6" t="s">
        <v>22</v>
      </c>
      <c r="C6">
        <v>33</v>
      </c>
      <c r="D6">
        <v>0</v>
      </c>
      <c r="E6">
        <v>0</v>
      </c>
      <c r="F6">
        <v>0</v>
      </c>
      <c r="G6">
        <v>1.73</v>
      </c>
      <c r="H6">
        <v>0</v>
      </c>
      <c r="I6">
        <v>0</v>
      </c>
      <c r="J6">
        <v>-1</v>
      </c>
      <c r="K6">
        <v>-1</v>
      </c>
      <c r="L6" t="str">
        <f>HYPERLINK("https://www.defined.fi/sol/2u98MM7DMtVmNG4iAKRNMtynjmkzgD6fXAzB3wVfhQvg?maker=CzmXEA9CtZiU93DuZ57QLpoTmQ9djgZeSZEMz72aCL3W","https://www.defined.fi/sol/2u98MM7DMtVmNG4iAKRNMtynjmkzgD6fXAzB3wVfhQvg?maker=CzmXEA9CtZiU93DuZ57QLpoTmQ9djgZeSZEMz72aCL3W")</f>
        <v>https://www.defined.fi/sol/2u98MM7DMtVmNG4iAKRNMtynjmkzgD6fXAzB3wVfhQvg?maker=CzmXEA9CtZiU93DuZ57QLpoTmQ9djgZeSZEMz72aCL3W</v>
      </c>
      <c r="M6" t="str">
        <f>HYPERLINK("https://dexscreener.com/solana/2u98MM7DMtVmNG4iAKRNMtynjmkzgD6fXAzB3wVfhQvg?maker=CzmXEA9CtZiU93DuZ57QLpoTmQ9djgZeSZEMz72aCL3W","https://dexscreener.com/solana/2u98MM7DMtVmNG4iAKRNMtynjmkzgD6fXAzB3wVfhQvg?maker=CzmXEA9CtZiU93DuZ57QLpoTmQ9djgZeSZEMz72aCL3W")</f>
        <v>https://dexscreener.com/solana/2u98MM7DMtVmNG4iAKRNMtynjmkzgD6fXAzB3wVfhQvg?maker=CzmXEA9CtZiU93DuZ57QLpoTmQ9djgZeSZEMz72aCL3W</v>
      </c>
    </row>
    <row r="7" spans="1:13">
      <c r="A7" t="s">
        <v>23</v>
      </c>
      <c r="B7" t="s">
        <v>24</v>
      </c>
      <c r="C7">
        <v>33</v>
      </c>
      <c r="D7">
        <v>0</v>
      </c>
      <c r="E7">
        <v>0</v>
      </c>
      <c r="F7">
        <v>0</v>
      </c>
      <c r="G7">
        <v>0.414</v>
      </c>
      <c r="H7">
        <v>0</v>
      </c>
      <c r="I7">
        <v>0</v>
      </c>
      <c r="J7">
        <v>-1</v>
      </c>
      <c r="K7">
        <v>-1</v>
      </c>
      <c r="L7" t="str">
        <f>HYPERLINK("https://www.defined.fi/sol/GAnBrQPmtqNwUNsnokMK9UnBAYXVpgW3zwLtJxnvpump?maker=CzmXEA9CtZiU93DuZ57QLpoTmQ9djgZeSZEMz72aCL3W","https://www.defined.fi/sol/GAnBrQPmtqNwUNsnokMK9UnBAYXVpgW3zwLtJxnvpump?maker=CzmXEA9CtZiU93DuZ57QLpoTmQ9djgZeSZEMz72aCL3W")</f>
        <v>https://www.defined.fi/sol/GAnBrQPmtqNwUNsnokMK9UnBAYXVpgW3zwLtJxnvpump?maker=CzmXEA9CtZiU93DuZ57QLpoTmQ9djgZeSZEMz72aCL3W</v>
      </c>
      <c r="M7" t="str">
        <f>HYPERLINK("https://dexscreener.com/solana/GAnBrQPmtqNwUNsnokMK9UnBAYXVpgW3zwLtJxnvpump?maker=CzmXEA9CtZiU93DuZ57QLpoTmQ9djgZeSZEMz72aCL3W","https://dexscreener.com/solana/GAnBrQPmtqNwUNsnokMK9UnBAYXVpgW3zwLtJxnvpump?maker=CzmXEA9CtZiU93DuZ57QLpoTmQ9djgZeSZEMz72aCL3W")</f>
        <v>https://dexscreener.com/solana/GAnBrQPmtqNwUNsnokMK9UnBAYXVpgW3zwLtJxnvpump?maker=CzmXEA9CtZiU93DuZ57QLpoTmQ9djgZeSZEMz72aCL3W</v>
      </c>
    </row>
    <row r="8" spans="1:13">
      <c r="A8" t="s">
        <v>25</v>
      </c>
      <c r="B8" t="s">
        <v>26</v>
      </c>
      <c r="C8">
        <v>33</v>
      </c>
      <c r="D8">
        <v>0</v>
      </c>
      <c r="E8">
        <v>0</v>
      </c>
      <c r="F8">
        <v>0</v>
      </c>
      <c r="G8">
        <v>0.864</v>
      </c>
      <c r="H8">
        <v>0</v>
      </c>
      <c r="I8">
        <v>0</v>
      </c>
      <c r="J8">
        <v>-1</v>
      </c>
      <c r="K8">
        <v>-1</v>
      </c>
      <c r="L8" t="str">
        <f>HYPERLINK("https://www.defined.fi/sol/662wQT1buc7KeXUat2JHb6DtFzmxdbFNo6c3i7PMpump?maker=CzmXEA9CtZiU93DuZ57QLpoTmQ9djgZeSZEMz72aCL3W","https://www.defined.fi/sol/662wQT1buc7KeXUat2JHb6DtFzmxdbFNo6c3i7PMpump?maker=CzmXEA9CtZiU93DuZ57QLpoTmQ9djgZeSZEMz72aCL3W")</f>
        <v>https://www.defined.fi/sol/662wQT1buc7KeXUat2JHb6DtFzmxdbFNo6c3i7PMpump?maker=CzmXEA9CtZiU93DuZ57QLpoTmQ9djgZeSZEMz72aCL3W</v>
      </c>
      <c r="M8" t="str">
        <f>HYPERLINK("https://dexscreener.com/solana/662wQT1buc7KeXUat2JHb6DtFzmxdbFNo6c3i7PMpump?maker=CzmXEA9CtZiU93DuZ57QLpoTmQ9djgZeSZEMz72aCL3W","https://dexscreener.com/solana/662wQT1buc7KeXUat2JHb6DtFzmxdbFNo6c3i7PMpump?maker=CzmXEA9CtZiU93DuZ57QLpoTmQ9djgZeSZEMz72aCL3W")</f>
        <v>https://dexscreener.com/solana/662wQT1buc7KeXUat2JHb6DtFzmxdbFNo6c3i7PMpump?maker=CzmXEA9CtZiU93DuZ57QLpoTmQ9djgZeSZEMz72aCL3W</v>
      </c>
    </row>
    <row r="9" spans="1:13">
      <c r="A9" t="s">
        <v>27</v>
      </c>
      <c r="B9" t="s">
        <v>28</v>
      </c>
      <c r="C9">
        <v>33</v>
      </c>
      <c r="D9">
        <v>0</v>
      </c>
      <c r="E9">
        <v>0</v>
      </c>
      <c r="F9">
        <v>0</v>
      </c>
      <c r="G9">
        <v>0.445</v>
      </c>
      <c r="H9">
        <v>0</v>
      </c>
      <c r="I9">
        <v>0</v>
      </c>
      <c r="J9">
        <v>-1</v>
      </c>
      <c r="K9">
        <v>-1</v>
      </c>
      <c r="L9" t="str">
        <f>HYPERLINK("https://www.defined.fi/sol/4x71BnGFLSqNdSYQcLZk9rjLjfSULvVCSVJYHLZ1pump?maker=CzmXEA9CtZiU93DuZ57QLpoTmQ9djgZeSZEMz72aCL3W","https://www.defined.fi/sol/4x71BnGFLSqNdSYQcLZk9rjLjfSULvVCSVJYHLZ1pump?maker=CzmXEA9CtZiU93DuZ57QLpoTmQ9djgZeSZEMz72aCL3W")</f>
        <v>https://www.defined.fi/sol/4x71BnGFLSqNdSYQcLZk9rjLjfSULvVCSVJYHLZ1pump?maker=CzmXEA9CtZiU93DuZ57QLpoTmQ9djgZeSZEMz72aCL3W</v>
      </c>
      <c r="M9" t="str">
        <f>HYPERLINK("https://dexscreener.com/solana/4x71BnGFLSqNdSYQcLZk9rjLjfSULvVCSVJYHLZ1pump?maker=CzmXEA9CtZiU93DuZ57QLpoTmQ9djgZeSZEMz72aCL3W","https://dexscreener.com/solana/4x71BnGFLSqNdSYQcLZk9rjLjfSULvVCSVJYHLZ1pump?maker=CzmXEA9CtZiU93DuZ57QLpoTmQ9djgZeSZEMz72aCL3W")</f>
        <v>https://dexscreener.com/solana/4x71BnGFLSqNdSYQcLZk9rjLjfSULvVCSVJYHLZ1pump?maker=CzmXEA9CtZiU93DuZ57QLpoTmQ9djgZeSZEMz72aCL3W</v>
      </c>
    </row>
    <row r="10" spans="1:13">
      <c r="A10" t="s">
        <v>29</v>
      </c>
      <c r="B10" t="s">
        <v>30</v>
      </c>
      <c r="C10">
        <v>34</v>
      </c>
      <c r="D10">
        <v>0</v>
      </c>
      <c r="E10">
        <v>0</v>
      </c>
      <c r="F10">
        <v>0</v>
      </c>
      <c r="G10">
        <v>1.15</v>
      </c>
      <c r="H10">
        <v>0</v>
      </c>
      <c r="I10">
        <v>0</v>
      </c>
      <c r="J10">
        <v>-1</v>
      </c>
      <c r="K10">
        <v>-1</v>
      </c>
      <c r="L10" t="str">
        <f>HYPERLINK("https://www.defined.fi/sol/FKJRLNVFxUyY3Txv2iWsmDaEXsNorL5fkK3MKBx6pump?maker=CzmXEA9CtZiU93DuZ57QLpoTmQ9djgZeSZEMz72aCL3W","https://www.defined.fi/sol/FKJRLNVFxUyY3Txv2iWsmDaEXsNorL5fkK3MKBx6pump?maker=CzmXEA9CtZiU93DuZ57QLpoTmQ9djgZeSZEMz72aCL3W")</f>
        <v>https://www.defined.fi/sol/FKJRLNVFxUyY3Txv2iWsmDaEXsNorL5fkK3MKBx6pump?maker=CzmXEA9CtZiU93DuZ57QLpoTmQ9djgZeSZEMz72aCL3W</v>
      </c>
      <c r="M10" t="str">
        <f>HYPERLINK("https://dexscreener.com/solana/FKJRLNVFxUyY3Txv2iWsmDaEXsNorL5fkK3MKBx6pump?maker=CzmXEA9CtZiU93DuZ57QLpoTmQ9djgZeSZEMz72aCL3W","https://dexscreener.com/solana/FKJRLNVFxUyY3Txv2iWsmDaEXsNorL5fkK3MKBx6pump?maker=CzmXEA9CtZiU93DuZ57QLpoTmQ9djgZeSZEMz72aCL3W")</f>
        <v>https://dexscreener.com/solana/FKJRLNVFxUyY3Txv2iWsmDaEXsNorL5fkK3MKBx6pump?maker=CzmXEA9CtZiU93DuZ57QLpoTmQ9djgZeSZEMz72aCL3W</v>
      </c>
    </row>
    <row r="11" spans="1:13">
      <c r="A11" t="s">
        <v>31</v>
      </c>
      <c r="B11" t="s">
        <v>32</v>
      </c>
      <c r="C11">
        <v>34</v>
      </c>
      <c r="D11">
        <v>0</v>
      </c>
      <c r="E11">
        <v>0</v>
      </c>
      <c r="F11">
        <v>0</v>
      </c>
      <c r="G11">
        <v>0.334</v>
      </c>
      <c r="H11">
        <v>0</v>
      </c>
      <c r="I11">
        <v>0</v>
      </c>
      <c r="J11">
        <v>-1</v>
      </c>
      <c r="K11">
        <v>-1</v>
      </c>
      <c r="L11" t="str">
        <f>HYPERLINK("https://www.defined.fi/sol/5oWcbmP1YiGkfqXZjWBoMtBEcWSP7xQ3VW2wjirApump?maker=CzmXEA9CtZiU93DuZ57QLpoTmQ9djgZeSZEMz72aCL3W","https://www.defined.fi/sol/5oWcbmP1YiGkfqXZjWBoMtBEcWSP7xQ3VW2wjirApump?maker=CzmXEA9CtZiU93DuZ57QLpoTmQ9djgZeSZEMz72aCL3W")</f>
        <v>https://www.defined.fi/sol/5oWcbmP1YiGkfqXZjWBoMtBEcWSP7xQ3VW2wjirApump?maker=CzmXEA9CtZiU93DuZ57QLpoTmQ9djgZeSZEMz72aCL3W</v>
      </c>
      <c r="M11" t="str">
        <f>HYPERLINK("https://dexscreener.com/solana/5oWcbmP1YiGkfqXZjWBoMtBEcWSP7xQ3VW2wjirApump?maker=CzmXEA9CtZiU93DuZ57QLpoTmQ9djgZeSZEMz72aCL3W","https://dexscreener.com/solana/5oWcbmP1YiGkfqXZjWBoMtBEcWSP7xQ3VW2wjirApump?maker=CzmXEA9CtZiU93DuZ57QLpoTmQ9djgZeSZEMz72aCL3W")</f>
        <v>https://dexscreener.com/solana/5oWcbmP1YiGkfqXZjWBoMtBEcWSP7xQ3VW2wjirApump?maker=CzmXEA9CtZiU93DuZ57QLpoTmQ9djgZeSZEMz72aCL3W</v>
      </c>
    </row>
    <row r="12" spans="1:13">
      <c r="A12" t="s">
        <v>33</v>
      </c>
      <c r="B12" t="s">
        <v>34</v>
      </c>
      <c r="C12">
        <v>35</v>
      </c>
      <c r="D12">
        <v>0</v>
      </c>
      <c r="E12">
        <v>0</v>
      </c>
      <c r="F12">
        <v>0</v>
      </c>
      <c r="G12">
        <v>0.431</v>
      </c>
      <c r="H12">
        <v>0</v>
      </c>
      <c r="I12">
        <v>0</v>
      </c>
      <c r="J12">
        <v>-1</v>
      </c>
      <c r="K12">
        <v>-1</v>
      </c>
      <c r="L12" t="str">
        <f>HYPERLINK("https://www.defined.fi/sol/DP9WkSbYmNoLAoDA5ti8CLMoraneSM8ECVURkA5vKwnY?maker=CzmXEA9CtZiU93DuZ57QLpoTmQ9djgZeSZEMz72aCL3W","https://www.defined.fi/sol/DP9WkSbYmNoLAoDA5ti8CLMoraneSM8ECVURkA5vKwnY?maker=CzmXEA9CtZiU93DuZ57QLpoTmQ9djgZeSZEMz72aCL3W")</f>
        <v>https://www.defined.fi/sol/DP9WkSbYmNoLAoDA5ti8CLMoraneSM8ECVURkA5vKwnY?maker=CzmXEA9CtZiU93DuZ57QLpoTmQ9djgZeSZEMz72aCL3W</v>
      </c>
      <c r="M12" t="str">
        <f>HYPERLINK("https://dexscreener.com/solana/DP9WkSbYmNoLAoDA5ti8CLMoraneSM8ECVURkA5vKwnY?maker=CzmXEA9CtZiU93DuZ57QLpoTmQ9djgZeSZEMz72aCL3W","https://dexscreener.com/solana/DP9WkSbYmNoLAoDA5ti8CLMoraneSM8ECVURkA5vKwnY?maker=CzmXEA9CtZiU93DuZ57QLpoTmQ9djgZeSZEMz72aCL3W")</f>
        <v>https://dexscreener.com/solana/DP9WkSbYmNoLAoDA5ti8CLMoraneSM8ECVURkA5vKwnY?maker=CzmXEA9CtZiU93DuZ57QLpoTmQ9djgZeSZEMz72aCL3W</v>
      </c>
    </row>
    <row r="13" spans="1:13">
      <c r="A13" t="s">
        <v>35</v>
      </c>
      <c r="B13" t="s">
        <v>36</v>
      </c>
      <c r="C13">
        <v>35</v>
      </c>
      <c r="D13">
        <v>0</v>
      </c>
      <c r="E13">
        <v>0</v>
      </c>
      <c r="F13">
        <v>0</v>
      </c>
      <c r="G13">
        <v>0.455</v>
      </c>
      <c r="H13">
        <v>0</v>
      </c>
      <c r="I13">
        <v>0</v>
      </c>
      <c r="J13">
        <v>-1</v>
      </c>
      <c r="K13">
        <v>-1</v>
      </c>
      <c r="L13" t="str">
        <f>HYPERLINK("https://www.defined.fi/sol/5x9bNqsSR9JNWmFLHKrmoxHD3Zox6ysWDDW43s3Cpump?maker=CzmXEA9CtZiU93DuZ57QLpoTmQ9djgZeSZEMz72aCL3W","https://www.defined.fi/sol/5x9bNqsSR9JNWmFLHKrmoxHD3Zox6ysWDDW43s3Cpump?maker=CzmXEA9CtZiU93DuZ57QLpoTmQ9djgZeSZEMz72aCL3W")</f>
        <v>https://www.defined.fi/sol/5x9bNqsSR9JNWmFLHKrmoxHD3Zox6ysWDDW43s3Cpump?maker=CzmXEA9CtZiU93DuZ57QLpoTmQ9djgZeSZEMz72aCL3W</v>
      </c>
      <c r="M13" t="str">
        <f>HYPERLINK("https://dexscreener.com/solana/5x9bNqsSR9JNWmFLHKrmoxHD3Zox6ysWDDW43s3Cpump?maker=CzmXEA9CtZiU93DuZ57QLpoTmQ9djgZeSZEMz72aCL3W","https://dexscreener.com/solana/5x9bNqsSR9JNWmFLHKrmoxHD3Zox6ysWDDW43s3Cpump?maker=CzmXEA9CtZiU93DuZ57QLpoTmQ9djgZeSZEMz72aCL3W")</f>
        <v>https://dexscreener.com/solana/5x9bNqsSR9JNWmFLHKrmoxHD3Zox6ysWDDW43s3Cpump?maker=CzmXEA9CtZiU93DuZ57QLpoTmQ9djgZeSZEMz72aCL3W</v>
      </c>
    </row>
    <row r="14" spans="1:13">
      <c r="A14" t="s">
        <v>37</v>
      </c>
      <c r="B14" t="s">
        <v>38</v>
      </c>
      <c r="C14">
        <v>36</v>
      </c>
      <c r="D14">
        <v>0</v>
      </c>
      <c r="E14">
        <v>0</v>
      </c>
      <c r="F14">
        <v>0</v>
      </c>
      <c r="G14">
        <v>0.457</v>
      </c>
      <c r="H14">
        <v>0</v>
      </c>
      <c r="I14">
        <v>0</v>
      </c>
      <c r="J14">
        <v>-1</v>
      </c>
      <c r="K14">
        <v>-1</v>
      </c>
      <c r="L14" t="str">
        <f>HYPERLINK("https://www.defined.fi/sol/Acg7KdALxwHZHwJNQiA48TadcgpKQnh66pWDxFgKpump?maker=CzmXEA9CtZiU93DuZ57QLpoTmQ9djgZeSZEMz72aCL3W","https://www.defined.fi/sol/Acg7KdALxwHZHwJNQiA48TadcgpKQnh66pWDxFgKpump?maker=CzmXEA9CtZiU93DuZ57QLpoTmQ9djgZeSZEMz72aCL3W")</f>
        <v>https://www.defined.fi/sol/Acg7KdALxwHZHwJNQiA48TadcgpKQnh66pWDxFgKpump?maker=CzmXEA9CtZiU93DuZ57QLpoTmQ9djgZeSZEMz72aCL3W</v>
      </c>
      <c r="M14" t="str">
        <f>HYPERLINK("https://dexscreener.com/solana/Acg7KdALxwHZHwJNQiA48TadcgpKQnh66pWDxFgKpump?maker=CzmXEA9CtZiU93DuZ57QLpoTmQ9djgZeSZEMz72aCL3W","https://dexscreener.com/solana/Acg7KdALxwHZHwJNQiA48TadcgpKQnh66pWDxFgKpump?maker=CzmXEA9CtZiU93DuZ57QLpoTmQ9djgZeSZEMz72aCL3W")</f>
        <v>https://dexscreener.com/solana/Acg7KdALxwHZHwJNQiA48TadcgpKQnh66pWDxFgKpump?maker=CzmXEA9CtZiU93DuZ57QLpoTmQ9djgZeSZEMz72aCL3W</v>
      </c>
    </row>
    <row r="15" spans="1:13">
      <c r="A15" t="s">
        <v>39</v>
      </c>
      <c r="B15" t="s">
        <v>40</v>
      </c>
      <c r="C15">
        <v>36</v>
      </c>
      <c r="D15">
        <v>0</v>
      </c>
      <c r="E15">
        <v>0</v>
      </c>
      <c r="F15">
        <v>0</v>
      </c>
      <c r="G15">
        <v>0.469</v>
      </c>
      <c r="H15">
        <v>0</v>
      </c>
      <c r="I15">
        <v>0</v>
      </c>
      <c r="J15">
        <v>-1</v>
      </c>
      <c r="K15">
        <v>-1</v>
      </c>
      <c r="L15" t="str">
        <f>HYPERLINK("https://www.defined.fi/sol/5vm8Zf3qHoLA9aZYzeoo1dEzCtcaKJVC99GUbDEXpump?maker=CzmXEA9CtZiU93DuZ57QLpoTmQ9djgZeSZEMz72aCL3W","https://www.defined.fi/sol/5vm8Zf3qHoLA9aZYzeoo1dEzCtcaKJVC99GUbDEXpump?maker=CzmXEA9CtZiU93DuZ57QLpoTmQ9djgZeSZEMz72aCL3W")</f>
        <v>https://www.defined.fi/sol/5vm8Zf3qHoLA9aZYzeoo1dEzCtcaKJVC99GUbDEXpump?maker=CzmXEA9CtZiU93DuZ57QLpoTmQ9djgZeSZEMz72aCL3W</v>
      </c>
      <c r="M15" t="str">
        <f>HYPERLINK("https://dexscreener.com/solana/5vm8Zf3qHoLA9aZYzeoo1dEzCtcaKJVC99GUbDEXpump?maker=CzmXEA9CtZiU93DuZ57QLpoTmQ9djgZeSZEMz72aCL3W","https://dexscreener.com/solana/5vm8Zf3qHoLA9aZYzeoo1dEzCtcaKJVC99GUbDEXpump?maker=CzmXEA9CtZiU93DuZ57QLpoTmQ9djgZeSZEMz72aCL3W")</f>
        <v>https://dexscreener.com/solana/5vm8Zf3qHoLA9aZYzeoo1dEzCtcaKJVC99GUbDEXpump?maker=CzmXEA9CtZiU93DuZ57QLpoTmQ9djgZeSZEMz72aCL3W</v>
      </c>
    </row>
    <row r="16" spans="1:13">
      <c r="A16" t="s">
        <v>41</v>
      </c>
      <c r="B16" t="s">
        <v>42</v>
      </c>
      <c r="C16">
        <v>36</v>
      </c>
      <c r="D16">
        <v>0</v>
      </c>
      <c r="E16">
        <v>0</v>
      </c>
      <c r="F16">
        <v>0</v>
      </c>
      <c r="G16">
        <v>0.868</v>
      </c>
      <c r="H16">
        <v>0</v>
      </c>
      <c r="I16">
        <v>0</v>
      </c>
      <c r="J16">
        <v>-1</v>
      </c>
      <c r="K16">
        <v>-1</v>
      </c>
      <c r="L16" t="str">
        <f>HYPERLINK("https://www.defined.fi/sol/D6vHQDZKJunHA3NZtkpc4HMHKdUo8U9Ktgeorta3pump?maker=CzmXEA9CtZiU93DuZ57QLpoTmQ9djgZeSZEMz72aCL3W","https://www.defined.fi/sol/D6vHQDZKJunHA3NZtkpc4HMHKdUo8U9Ktgeorta3pump?maker=CzmXEA9CtZiU93DuZ57QLpoTmQ9djgZeSZEMz72aCL3W")</f>
        <v>https://www.defined.fi/sol/D6vHQDZKJunHA3NZtkpc4HMHKdUo8U9Ktgeorta3pump?maker=CzmXEA9CtZiU93DuZ57QLpoTmQ9djgZeSZEMz72aCL3W</v>
      </c>
      <c r="M16" t="str">
        <f>HYPERLINK("https://dexscreener.com/solana/D6vHQDZKJunHA3NZtkpc4HMHKdUo8U9Ktgeorta3pump?maker=CzmXEA9CtZiU93DuZ57QLpoTmQ9djgZeSZEMz72aCL3W","https://dexscreener.com/solana/D6vHQDZKJunHA3NZtkpc4HMHKdUo8U9Ktgeorta3pump?maker=CzmXEA9CtZiU93DuZ57QLpoTmQ9djgZeSZEMz72aCL3W")</f>
        <v>https://dexscreener.com/solana/D6vHQDZKJunHA3NZtkpc4HMHKdUo8U9Ktgeorta3pump?maker=CzmXEA9CtZiU93DuZ57QLpoTmQ9djgZeSZEMz72aCL3W</v>
      </c>
    </row>
    <row r="17" spans="1:13">
      <c r="A17" t="s">
        <v>43</v>
      </c>
      <c r="B17" t="s">
        <v>44</v>
      </c>
      <c r="C17">
        <v>36</v>
      </c>
      <c r="D17">
        <v>0</v>
      </c>
      <c r="E17">
        <v>0</v>
      </c>
      <c r="F17">
        <v>0</v>
      </c>
      <c r="G17">
        <v>3.36</v>
      </c>
      <c r="H17">
        <v>0</v>
      </c>
      <c r="I17">
        <v>0</v>
      </c>
      <c r="J17">
        <v>-1</v>
      </c>
      <c r="K17">
        <v>-1</v>
      </c>
      <c r="L17" t="str">
        <f>HYPERLINK("https://www.defined.fi/sol/5UVqFn95j5Ud6M9RAm7U1XULd24p3RetaqA9LjcYpump?maker=CzmXEA9CtZiU93DuZ57QLpoTmQ9djgZeSZEMz72aCL3W","https://www.defined.fi/sol/5UVqFn95j5Ud6M9RAm7U1XULd24p3RetaqA9LjcYpump?maker=CzmXEA9CtZiU93DuZ57QLpoTmQ9djgZeSZEMz72aCL3W")</f>
        <v>https://www.defined.fi/sol/5UVqFn95j5Ud6M9RAm7U1XULd24p3RetaqA9LjcYpump?maker=CzmXEA9CtZiU93DuZ57QLpoTmQ9djgZeSZEMz72aCL3W</v>
      </c>
      <c r="M17" t="str">
        <f>HYPERLINK("https://dexscreener.com/solana/5UVqFn95j5Ud6M9RAm7U1XULd24p3RetaqA9LjcYpump?maker=CzmXEA9CtZiU93DuZ57QLpoTmQ9djgZeSZEMz72aCL3W","https://dexscreener.com/solana/5UVqFn95j5Ud6M9RAm7U1XULd24p3RetaqA9LjcYpump?maker=CzmXEA9CtZiU93DuZ57QLpoTmQ9djgZeSZEMz72aCL3W")</f>
        <v>https://dexscreener.com/solana/5UVqFn95j5Ud6M9RAm7U1XULd24p3RetaqA9LjcYpump?maker=CzmXEA9CtZiU93DuZ57QLpoTmQ9djgZeSZEMz72aCL3W</v>
      </c>
    </row>
    <row r="18" spans="1:13">
      <c r="A18" t="s">
        <v>45</v>
      </c>
      <c r="B18" t="s">
        <v>46</v>
      </c>
      <c r="C18">
        <v>37</v>
      </c>
      <c r="D18">
        <v>0</v>
      </c>
      <c r="E18">
        <v>0</v>
      </c>
      <c r="F18">
        <v>0</v>
      </c>
      <c r="G18">
        <v>0.416</v>
      </c>
      <c r="H18">
        <v>0</v>
      </c>
      <c r="I18">
        <v>0</v>
      </c>
      <c r="J18">
        <v>-1</v>
      </c>
      <c r="K18">
        <v>-1</v>
      </c>
      <c r="L18" t="str">
        <f>HYPERLINK("https://www.defined.fi/sol/wLVfNxaHk5e2uAYe3S7jYZXKinkob9CQ39QHByHUXRu?maker=CzmXEA9CtZiU93DuZ57QLpoTmQ9djgZeSZEMz72aCL3W","https://www.defined.fi/sol/wLVfNxaHk5e2uAYe3S7jYZXKinkob9CQ39QHByHUXRu?maker=CzmXEA9CtZiU93DuZ57QLpoTmQ9djgZeSZEMz72aCL3W")</f>
        <v>https://www.defined.fi/sol/wLVfNxaHk5e2uAYe3S7jYZXKinkob9CQ39QHByHUXRu?maker=CzmXEA9CtZiU93DuZ57QLpoTmQ9djgZeSZEMz72aCL3W</v>
      </c>
      <c r="M18" t="str">
        <f>HYPERLINK("https://dexscreener.com/solana/wLVfNxaHk5e2uAYe3S7jYZXKinkob9CQ39QHByHUXRu?maker=CzmXEA9CtZiU93DuZ57QLpoTmQ9djgZeSZEMz72aCL3W","https://dexscreener.com/solana/wLVfNxaHk5e2uAYe3S7jYZXKinkob9CQ39QHByHUXRu?maker=CzmXEA9CtZiU93DuZ57QLpoTmQ9djgZeSZEMz72aCL3W")</f>
        <v>https://dexscreener.com/solana/wLVfNxaHk5e2uAYe3S7jYZXKinkob9CQ39QHByHUXRu?maker=CzmXEA9CtZiU93DuZ57QLpoTmQ9djgZeSZEMz72aCL3W</v>
      </c>
    </row>
    <row r="19" spans="1:13">
      <c r="A19" t="s">
        <v>47</v>
      </c>
      <c r="B19" t="s">
        <v>48</v>
      </c>
      <c r="C19">
        <v>37</v>
      </c>
      <c r="D19">
        <v>0</v>
      </c>
      <c r="E19">
        <v>0</v>
      </c>
      <c r="F19">
        <v>0</v>
      </c>
      <c r="G19">
        <v>0.424</v>
      </c>
      <c r="H19">
        <v>0</v>
      </c>
      <c r="I19">
        <v>0</v>
      </c>
      <c r="J19">
        <v>-1</v>
      </c>
      <c r="K19">
        <v>-1</v>
      </c>
      <c r="L19" t="str">
        <f>HYPERLINK("https://www.defined.fi/sol/6pe6qi63cjiv3rdgW9wFHPHWzxDw9RXH5oSkVy3Kpump?maker=CzmXEA9CtZiU93DuZ57QLpoTmQ9djgZeSZEMz72aCL3W","https://www.defined.fi/sol/6pe6qi63cjiv3rdgW9wFHPHWzxDw9RXH5oSkVy3Kpump?maker=CzmXEA9CtZiU93DuZ57QLpoTmQ9djgZeSZEMz72aCL3W")</f>
        <v>https://www.defined.fi/sol/6pe6qi63cjiv3rdgW9wFHPHWzxDw9RXH5oSkVy3Kpump?maker=CzmXEA9CtZiU93DuZ57QLpoTmQ9djgZeSZEMz72aCL3W</v>
      </c>
      <c r="M19" t="str">
        <f>HYPERLINK("https://dexscreener.com/solana/6pe6qi63cjiv3rdgW9wFHPHWzxDw9RXH5oSkVy3Kpump?maker=CzmXEA9CtZiU93DuZ57QLpoTmQ9djgZeSZEMz72aCL3W","https://dexscreener.com/solana/6pe6qi63cjiv3rdgW9wFHPHWzxDw9RXH5oSkVy3Kpump?maker=CzmXEA9CtZiU93DuZ57QLpoTmQ9djgZeSZEMz72aCL3W")</f>
        <v>https://dexscreener.com/solana/6pe6qi63cjiv3rdgW9wFHPHWzxDw9RXH5oSkVy3Kpump?maker=CzmXEA9CtZiU93DuZ57QLpoTmQ9djgZeSZEMz72aCL3W</v>
      </c>
    </row>
    <row r="20" spans="1:13">
      <c r="A20" t="s">
        <v>49</v>
      </c>
      <c r="B20" t="s">
        <v>50</v>
      </c>
      <c r="C20">
        <v>37</v>
      </c>
      <c r="D20">
        <v>0</v>
      </c>
      <c r="E20">
        <v>0</v>
      </c>
      <c r="F20">
        <v>0</v>
      </c>
      <c r="G20">
        <v>1.54</v>
      </c>
      <c r="H20">
        <v>0</v>
      </c>
      <c r="I20">
        <v>0</v>
      </c>
      <c r="J20">
        <v>-1</v>
      </c>
      <c r="K20">
        <v>-1</v>
      </c>
      <c r="L20" t="str">
        <f>HYPERLINK("https://www.defined.fi/sol/96zQWyTW7yPnwgiKddfcUWWoajHTmxcYDue7RYTpBWBt?maker=CzmXEA9CtZiU93DuZ57QLpoTmQ9djgZeSZEMz72aCL3W","https://www.defined.fi/sol/96zQWyTW7yPnwgiKddfcUWWoajHTmxcYDue7RYTpBWBt?maker=CzmXEA9CtZiU93DuZ57QLpoTmQ9djgZeSZEMz72aCL3W")</f>
        <v>https://www.defined.fi/sol/96zQWyTW7yPnwgiKddfcUWWoajHTmxcYDue7RYTpBWBt?maker=CzmXEA9CtZiU93DuZ57QLpoTmQ9djgZeSZEMz72aCL3W</v>
      </c>
      <c r="M20" t="str">
        <f>HYPERLINK("https://dexscreener.com/solana/96zQWyTW7yPnwgiKddfcUWWoajHTmxcYDue7RYTpBWBt?maker=CzmXEA9CtZiU93DuZ57QLpoTmQ9djgZeSZEMz72aCL3W","https://dexscreener.com/solana/96zQWyTW7yPnwgiKddfcUWWoajHTmxcYDue7RYTpBWBt?maker=CzmXEA9CtZiU93DuZ57QLpoTmQ9djgZeSZEMz72aCL3W")</f>
        <v>https://dexscreener.com/solana/96zQWyTW7yPnwgiKddfcUWWoajHTmxcYDue7RYTpBWBt?maker=CzmXEA9CtZiU93DuZ57QLpoTmQ9djgZeSZEMz72aCL3W</v>
      </c>
    </row>
    <row r="21" spans="1:13">
      <c r="A21" t="s">
        <v>51</v>
      </c>
      <c r="B21" t="s">
        <v>52</v>
      </c>
      <c r="C21">
        <v>38</v>
      </c>
      <c r="D21">
        <v>0</v>
      </c>
      <c r="E21">
        <v>0</v>
      </c>
      <c r="F21">
        <v>0</v>
      </c>
      <c r="G21">
        <v>0.431</v>
      </c>
      <c r="H21">
        <v>0</v>
      </c>
      <c r="I21">
        <v>0</v>
      </c>
      <c r="J21">
        <v>-1</v>
      </c>
      <c r="K21">
        <v>-1</v>
      </c>
      <c r="L21" t="str">
        <f>HYPERLINK("https://www.defined.fi/sol/9tnkusLJaycWpkzojAk5jmxkdkxBHRkFNVSsa7tPUgLb?maker=CzmXEA9CtZiU93DuZ57QLpoTmQ9djgZeSZEMz72aCL3W","https://www.defined.fi/sol/9tnkusLJaycWpkzojAk5jmxkdkxBHRkFNVSsa7tPUgLb?maker=CzmXEA9CtZiU93DuZ57QLpoTmQ9djgZeSZEMz72aCL3W")</f>
        <v>https://www.defined.fi/sol/9tnkusLJaycWpkzojAk5jmxkdkxBHRkFNVSsa7tPUgLb?maker=CzmXEA9CtZiU93DuZ57QLpoTmQ9djgZeSZEMz72aCL3W</v>
      </c>
      <c r="M21" t="str">
        <f>HYPERLINK("https://dexscreener.com/solana/9tnkusLJaycWpkzojAk5jmxkdkxBHRkFNVSsa7tPUgLb?maker=CzmXEA9CtZiU93DuZ57QLpoTmQ9djgZeSZEMz72aCL3W","https://dexscreener.com/solana/9tnkusLJaycWpkzojAk5jmxkdkxBHRkFNVSsa7tPUgLb?maker=CzmXEA9CtZiU93DuZ57QLpoTmQ9djgZeSZEMz72aCL3W")</f>
        <v>https://dexscreener.com/solana/9tnkusLJaycWpkzojAk5jmxkdkxBHRkFNVSsa7tPUgLb?maker=CzmXEA9CtZiU93DuZ57QLpoTmQ9djgZeSZEMz72aCL3W</v>
      </c>
    </row>
    <row r="22" spans="1:13">
      <c r="A22" t="s">
        <v>53</v>
      </c>
      <c r="B22" t="s">
        <v>54</v>
      </c>
      <c r="C22">
        <v>38</v>
      </c>
      <c r="D22">
        <v>0</v>
      </c>
      <c r="E22">
        <v>0</v>
      </c>
      <c r="F22">
        <v>0</v>
      </c>
      <c r="G22">
        <v>0.44</v>
      </c>
      <c r="H22">
        <v>0</v>
      </c>
      <c r="I22">
        <v>0</v>
      </c>
      <c r="J22">
        <v>-1</v>
      </c>
      <c r="K22">
        <v>-1</v>
      </c>
      <c r="L22" t="str">
        <f>HYPERLINK("https://www.defined.fi/sol/2djDG1xpzfWKcztdVVSZkZiGaJ9L6vnzm8d3oms67AoV?maker=CzmXEA9CtZiU93DuZ57QLpoTmQ9djgZeSZEMz72aCL3W","https://www.defined.fi/sol/2djDG1xpzfWKcztdVVSZkZiGaJ9L6vnzm8d3oms67AoV?maker=CzmXEA9CtZiU93DuZ57QLpoTmQ9djgZeSZEMz72aCL3W")</f>
        <v>https://www.defined.fi/sol/2djDG1xpzfWKcztdVVSZkZiGaJ9L6vnzm8d3oms67AoV?maker=CzmXEA9CtZiU93DuZ57QLpoTmQ9djgZeSZEMz72aCL3W</v>
      </c>
      <c r="M22" t="str">
        <f>HYPERLINK("https://dexscreener.com/solana/2djDG1xpzfWKcztdVVSZkZiGaJ9L6vnzm8d3oms67AoV?maker=CzmXEA9CtZiU93DuZ57QLpoTmQ9djgZeSZEMz72aCL3W","https://dexscreener.com/solana/2djDG1xpzfWKcztdVVSZkZiGaJ9L6vnzm8d3oms67AoV?maker=CzmXEA9CtZiU93DuZ57QLpoTmQ9djgZeSZEMz72aCL3W")</f>
        <v>https://dexscreener.com/solana/2djDG1xpzfWKcztdVVSZkZiGaJ9L6vnzm8d3oms67AoV?maker=CzmXEA9CtZiU93DuZ57QLpoTmQ9djgZeSZEMz72aCL3W</v>
      </c>
    </row>
    <row r="23" spans="1:13">
      <c r="A23" t="s">
        <v>55</v>
      </c>
      <c r="B23" t="s">
        <v>56</v>
      </c>
      <c r="C23">
        <v>38</v>
      </c>
      <c r="D23">
        <v>0</v>
      </c>
      <c r="E23">
        <v>0</v>
      </c>
      <c r="F23">
        <v>0</v>
      </c>
      <c r="G23">
        <v>0.833</v>
      </c>
      <c r="H23">
        <v>0</v>
      </c>
      <c r="I23">
        <v>0</v>
      </c>
      <c r="J23">
        <v>-1</v>
      </c>
      <c r="K23">
        <v>-1</v>
      </c>
      <c r="L23" t="str">
        <f>HYPERLINK("https://www.defined.fi/sol/4A7ddYLRqG6hg9zc8cbNGyTXkEH2X3roxMToUfW5pump?maker=CzmXEA9CtZiU93DuZ57QLpoTmQ9djgZeSZEMz72aCL3W","https://www.defined.fi/sol/4A7ddYLRqG6hg9zc8cbNGyTXkEH2X3roxMToUfW5pump?maker=CzmXEA9CtZiU93DuZ57QLpoTmQ9djgZeSZEMz72aCL3W")</f>
        <v>https://www.defined.fi/sol/4A7ddYLRqG6hg9zc8cbNGyTXkEH2X3roxMToUfW5pump?maker=CzmXEA9CtZiU93DuZ57QLpoTmQ9djgZeSZEMz72aCL3W</v>
      </c>
      <c r="M23" t="str">
        <f>HYPERLINK("https://dexscreener.com/solana/4A7ddYLRqG6hg9zc8cbNGyTXkEH2X3roxMToUfW5pump?maker=CzmXEA9CtZiU93DuZ57QLpoTmQ9djgZeSZEMz72aCL3W","https://dexscreener.com/solana/4A7ddYLRqG6hg9zc8cbNGyTXkEH2X3roxMToUfW5pump?maker=CzmXEA9CtZiU93DuZ57QLpoTmQ9djgZeSZEMz72aCL3W")</f>
        <v>https://dexscreener.com/solana/4A7ddYLRqG6hg9zc8cbNGyTXkEH2X3roxMToUfW5pump?maker=CzmXEA9CtZiU93DuZ57QLpoTmQ9djgZeSZEMz72aCL3W</v>
      </c>
    </row>
    <row r="24" spans="1:13">
      <c r="A24" t="s">
        <v>57</v>
      </c>
      <c r="B24" t="s">
        <v>58</v>
      </c>
      <c r="C24">
        <v>38</v>
      </c>
      <c r="D24">
        <v>0</v>
      </c>
      <c r="E24">
        <v>0</v>
      </c>
      <c r="F24">
        <v>0</v>
      </c>
      <c r="G24">
        <v>0.389</v>
      </c>
      <c r="H24">
        <v>0</v>
      </c>
      <c r="I24">
        <v>0</v>
      </c>
      <c r="J24">
        <v>-1</v>
      </c>
      <c r="K24">
        <v>-1</v>
      </c>
      <c r="L24" t="str">
        <f>HYPERLINK("https://www.defined.fi/sol/8bPJJ4oEPYXFYBJWiajKgi9JhQPKP1VYZmHw4Xjgpump?maker=CzmXEA9CtZiU93DuZ57QLpoTmQ9djgZeSZEMz72aCL3W","https://www.defined.fi/sol/8bPJJ4oEPYXFYBJWiajKgi9JhQPKP1VYZmHw4Xjgpump?maker=CzmXEA9CtZiU93DuZ57QLpoTmQ9djgZeSZEMz72aCL3W")</f>
        <v>https://www.defined.fi/sol/8bPJJ4oEPYXFYBJWiajKgi9JhQPKP1VYZmHw4Xjgpump?maker=CzmXEA9CtZiU93DuZ57QLpoTmQ9djgZeSZEMz72aCL3W</v>
      </c>
      <c r="M24" t="str">
        <f>HYPERLINK("https://dexscreener.com/solana/8bPJJ4oEPYXFYBJWiajKgi9JhQPKP1VYZmHw4Xjgpump?maker=CzmXEA9CtZiU93DuZ57QLpoTmQ9djgZeSZEMz72aCL3W","https://dexscreener.com/solana/8bPJJ4oEPYXFYBJWiajKgi9JhQPKP1VYZmHw4Xjgpump?maker=CzmXEA9CtZiU93DuZ57QLpoTmQ9djgZeSZEMz72aCL3W")</f>
        <v>https://dexscreener.com/solana/8bPJJ4oEPYXFYBJWiajKgi9JhQPKP1VYZmHw4Xjgpump?maker=CzmXEA9CtZiU93DuZ57QLpoTmQ9djgZeSZEMz72aCL3W</v>
      </c>
    </row>
    <row r="25" spans="1:13">
      <c r="A25" t="s">
        <v>59</v>
      </c>
      <c r="B25" t="s">
        <v>60</v>
      </c>
      <c r="C25">
        <v>38</v>
      </c>
      <c r="D25">
        <v>0</v>
      </c>
      <c r="E25">
        <v>0</v>
      </c>
      <c r="F25">
        <v>0</v>
      </c>
      <c r="G25">
        <v>0.823</v>
      </c>
      <c r="H25">
        <v>0</v>
      </c>
      <c r="I25">
        <v>0</v>
      </c>
      <c r="J25">
        <v>-1</v>
      </c>
      <c r="K25">
        <v>-1</v>
      </c>
      <c r="L25" t="str">
        <f>HYPERLINK("https://www.defined.fi/sol/GJJid3viVoZiSoqnppNen9kPQfhZACDdXaNKE5Mcpump?maker=CzmXEA9CtZiU93DuZ57QLpoTmQ9djgZeSZEMz72aCL3W","https://www.defined.fi/sol/GJJid3viVoZiSoqnppNen9kPQfhZACDdXaNKE5Mcpump?maker=CzmXEA9CtZiU93DuZ57QLpoTmQ9djgZeSZEMz72aCL3W")</f>
        <v>https://www.defined.fi/sol/GJJid3viVoZiSoqnppNen9kPQfhZACDdXaNKE5Mcpump?maker=CzmXEA9CtZiU93DuZ57QLpoTmQ9djgZeSZEMz72aCL3W</v>
      </c>
      <c r="M25" t="str">
        <f>HYPERLINK("https://dexscreener.com/solana/GJJid3viVoZiSoqnppNen9kPQfhZACDdXaNKE5Mcpump?maker=CzmXEA9CtZiU93DuZ57QLpoTmQ9djgZeSZEMz72aCL3W","https://dexscreener.com/solana/GJJid3viVoZiSoqnppNen9kPQfhZACDdXaNKE5Mcpump?maker=CzmXEA9CtZiU93DuZ57QLpoTmQ9djgZeSZEMz72aCL3W")</f>
        <v>https://dexscreener.com/solana/GJJid3viVoZiSoqnppNen9kPQfhZACDdXaNKE5Mcpump?maker=CzmXEA9CtZiU93DuZ57QLpoTmQ9djgZeSZEMz72aCL3W</v>
      </c>
    </row>
    <row r="26" spans="1:13">
      <c r="A26" t="s">
        <v>61</v>
      </c>
      <c r="B26" t="s">
        <v>62</v>
      </c>
      <c r="C26">
        <v>38</v>
      </c>
      <c r="D26">
        <v>0</v>
      </c>
      <c r="E26">
        <v>0</v>
      </c>
      <c r="F26">
        <v>0</v>
      </c>
      <c r="G26">
        <v>0.392</v>
      </c>
      <c r="H26">
        <v>0</v>
      </c>
      <c r="I26">
        <v>0</v>
      </c>
      <c r="J26">
        <v>-1</v>
      </c>
      <c r="K26">
        <v>-1</v>
      </c>
      <c r="L26" t="str">
        <f>HYPERLINK("https://www.defined.fi/sol/5HRxj5tsWEEZ6dJF8LREcEG91eFWtTnF2ut3BPFBpump?maker=CzmXEA9CtZiU93DuZ57QLpoTmQ9djgZeSZEMz72aCL3W","https://www.defined.fi/sol/5HRxj5tsWEEZ6dJF8LREcEG91eFWtTnF2ut3BPFBpump?maker=CzmXEA9CtZiU93DuZ57QLpoTmQ9djgZeSZEMz72aCL3W")</f>
        <v>https://www.defined.fi/sol/5HRxj5tsWEEZ6dJF8LREcEG91eFWtTnF2ut3BPFBpump?maker=CzmXEA9CtZiU93DuZ57QLpoTmQ9djgZeSZEMz72aCL3W</v>
      </c>
      <c r="M26" t="str">
        <f>HYPERLINK("https://dexscreener.com/solana/5HRxj5tsWEEZ6dJF8LREcEG91eFWtTnF2ut3BPFBpump?maker=CzmXEA9CtZiU93DuZ57QLpoTmQ9djgZeSZEMz72aCL3W","https://dexscreener.com/solana/5HRxj5tsWEEZ6dJF8LREcEG91eFWtTnF2ut3BPFBpump?maker=CzmXEA9CtZiU93DuZ57QLpoTmQ9djgZeSZEMz72aCL3W")</f>
        <v>https://dexscreener.com/solana/5HRxj5tsWEEZ6dJF8LREcEG91eFWtTnF2ut3BPFBpump?maker=CzmXEA9CtZiU93DuZ57QLpoTmQ9djgZeSZEMz72aCL3W</v>
      </c>
    </row>
    <row r="27" spans="1:13">
      <c r="A27" t="s">
        <v>63</v>
      </c>
      <c r="B27" t="s">
        <v>64</v>
      </c>
      <c r="C27">
        <v>39</v>
      </c>
      <c r="D27">
        <v>0</v>
      </c>
      <c r="E27">
        <v>0</v>
      </c>
      <c r="F27">
        <v>0</v>
      </c>
      <c r="G27">
        <v>1.64</v>
      </c>
      <c r="H27">
        <v>0</v>
      </c>
      <c r="I27">
        <v>0</v>
      </c>
      <c r="J27">
        <v>-1</v>
      </c>
      <c r="K27">
        <v>-1</v>
      </c>
      <c r="L27" t="str">
        <f>HYPERLINK("https://www.defined.fi/sol/FikghKb3FyfNi77h21XcYQECv998LGyXeBdQA7Ugpump?maker=CzmXEA9CtZiU93DuZ57QLpoTmQ9djgZeSZEMz72aCL3W","https://www.defined.fi/sol/FikghKb3FyfNi77h21XcYQECv998LGyXeBdQA7Ugpump?maker=CzmXEA9CtZiU93DuZ57QLpoTmQ9djgZeSZEMz72aCL3W")</f>
        <v>https://www.defined.fi/sol/FikghKb3FyfNi77h21XcYQECv998LGyXeBdQA7Ugpump?maker=CzmXEA9CtZiU93DuZ57QLpoTmQ9djgZeSZEMz72aCL3W</v>
      </c>
      <c r="M27" t="str">
        <f>HYPERLINK("https://dexscreener.com/solana/FikghKb3FyfNi77h21XcYQECv998LGyXeBdQA7Ugpump?maker=CzmXEA9CtZiU93DuZ57QLpoTmQ9djgZeSZEMz72aCL3W","https://dexscreener.com/solana/FikghKb3FyfNi77h21XcYQECv998LGyXeBdQA7Ugpump?maker=CzmXEA9CtZiU93DuZ57QLpoTmQ9djgZeSZEMz72aCL3W")</f>
        <v>https://dexscreener.com/solana/FikghKb3FyfNi77h21XcYQECv998LGyXeBdQA7Ugpump?maker=CzmXEA9CtZiU93DuZ57QLpoTmQ9djgZeSZEMz72aCL3W</v>
      </c>
    </row>
    <row r="28" spans="1:13">
      <c r="A28" t="s">
        <v>65</v>
      </c>
      <c r="B28" t="s">
        <v>66</v>
      </c>
      <c r="C28">
        <v>39</v>
      </c>
      <c r="D28">
        <v>0</v>
      </c>
      <c r="E28">
        <v>0</v>
      </c>
      <c r="F28">
        <v>0</v>
      </c>
      <c r="G28">
        <v>1.09</v>
      </c>
      <c r="H28">
        <v>0</v>
      </c>
      <c r="I28">
        <v>0</v>
      </c>
      <c r="J28">
        <v>-1</v>
      </c>
      <c r="K28">
        <v>-1</v>
      </c>
      <c r="L28" t="str">
        <f>HYPERLINK("https://www.defined.fi/sol/2VGo1F8CUbGpUAVPBgGM2eUWtouk8K3E7VkYugfy9BTy?maker=CzmXEA9CtZiU93DuZ57QLpoTmQ9djgZeSZEMz72aCL3W","https://www.defined.fi/sol/2VGo1F8CUbGpUAVPBgGM2eUWtouk8K3E7VkYugfy9BTy?maker=CzmXEA9CtZiU93DuZ57QLpoTmQ9djgZeSZEMz72aCL3W")</f>
        <v>https://www.defined.fi/sol/2VGo1F8CUbGpUAVPBgGM2eUWtouk8K3E7VkYugfy9BTy?maker=CzmXEA9CtZiU93DuZ57QLpoTmQ9djgZeSZEMz72aCL3W</v>
      </c>
      <c r="M28" t="str">
        <f>HYPERLINK("https://dexscreener.com/solana/2VGo1F8CUbGpUAVPBgGM2eUWtouk8K3E7VkYugfy9BTy?maker=CzmXEA9CtZiU93DuZ57QLpoTmQ9djgZeSZEMz72aCL3W","https://dexscreener.com/solana/2VGo1F8CUbGpUAVPBgGM2eUWtouk8K3E7VkYugfy9BTy?maker=CzmXEA9CtZiU93DuZ57QLpoTmQ9djgZeSZEMz72aCL3W")</f>
        <v>https://dexscreener.com/solana/2VGo1F8CUbGpUAVPBgGM2eUWtouk8K3E7VkYugfy9BTy?maker=CzmXEA9CtZiU93DuZ57QLpoTmQ9djgZeSZEMz72aCL3W</v>
      </c>
    </row>
    <row r="29" spans="1:13">
      <c r="A29" t="s">
        <v>67</v>
      </c>
      <c r="B29" t="s">
        <v>68</v>
      </c>
      <c r="C29">
        <v>39</v>
      </c>
      <c r="D29">
        <v>0</v>
      </c>
      <c r="E29">
        <v>0</v>
      </c>
      <c r="F29">
        <v>0</v>
      </c>
      <c r="G29">
        <v>0.433</v>
      </c>
      <c r="H29">
        <v>0</v>
      </c>
      <c r="I29">
        <v>0</v>
      </c>
      <c r="J29">
        <v>-1</v>
      </c>
      <c r="K29">
        <v>-1</v>
      </c>
      <c r="L29" t="str">
        <f>HYPERLINK("https://www.defined.fi/sol/F4vKb15KLB5qWpKXF3bqeKCEoLoyzDzFAt91FBGepump?maker=CzmXEA9CtZiU93DuZ57QLpoTmQ9djgZeSZEMz72aCL3W","https://www.defined.fi/sol/F4vKb15KLB5qWpKXF3bqeKCEoLoyzDzFAt91FBGepump?maker=CzmXEA9CtZiU93DuZ57QLpoTmQ9djgZeSZEMz72aCL3W")</f>
        <v>https://www.defined.fi/sol/F4vKb15KLB5qWpKXF3bqeKCEoLoyzDzFAt91FBGepump?maker=CzmXEA9CtZiU93DuZ57QLpoTmQ9djgZeSZEMz72aCL3W</v>
      </c>
      <c r="M29" t="str">
        <f>HYPERLINK("https://dexscreener.com/solana/F4vKb15KLB5qWpKXF3bqeKCEoLoyzDzFAt91FBGepump?maker=CzmXEA9CtZiU93DuZ57QLpoTmQ9djgZeSZEMz72aCL3W","https://dexscreener.com/solana/F4vKb15KLB5qWpKXF3bqeKCEoLoyzDzFAt91FBGepump?maker=CzmXEA9CtZiU93DuZ57QLpoTmQ9djgZeSZEMz72aCL3W")</f>
        <v>https://dexscreener.com/solana/F4vKb15KLB5qWpKXF3bqeKCEoLoyzDzFAt91FBGepump?maker=CzmXEA9CtZiU93DuZ57QLpoTmQ9djgZeSZEMz72aCL3W</v>
      </c>
    </row>
    <row r="30" spans="1:13">
      <c r="A30" t="s">
        <v>69</v>
      </c>
      <c r="B30" t="s">
        <v>70</v>
      </c>
      <c r="C30">
        <v>39</v>
      </c>
      <c r="D30">
        <v>0</v>
      </c>
      <c r="E30">
        <v>0</v>
      </c>
      <c r="F30">
        <v>0</v>
      </c>
      <c r="G30">
        <v>0.428</v>
      </c>
      <c r="H30">
        <v>0</v>
      </c>
      <c r="I30">
        <v>0</v>
      </c>
      <c r="J30">
        <v>-1</v>
      </c>
      <c r="K30">
        <v>-1</v>
      </c>
      <c r="L30" t="str">
        <f>HYPERLINK("https://www.defined.fi/sol/HoSTaLY8WWgvACQuqShLiAMobVohYchxrU92tJ7QUEzi?maker=CzmXEA9CtZiU93DuZ57QLpoTmQ9djgZeSZEMz72aCL3W","https://www.defined.fi/sol/HoSTaLY8WWgvACQuqShLiAMobVohYchxrU92tJ7QUEzi?maker=CzmXEA9CtZiU93DuZ57QLpoTmQ9djgZeSZEMz72aCL3W")</f>
        <v>https://www.defined.fi/sol/HoSTaLY8WWgvACQuqShLiAMobVohYchxrU92tJ7QUEzi?maker=CzmXEA9CtZiU93DuZ57QLpoTmQ9djgZeSZEMz72aCL3W</v>
      </c>
      <c r="M30" t="str">
        <f>HYPERLINK("https://dexscreener.com/solana/HoSTaLY8WWgvACQuqShLiAMobVohYchxrU92tJ7QUEzi?maker=CzmXEA9CtZiU93DuZ57QLpoTmQ9djgZeSZEMz72aCL3W","https://dexscreener.com/solana/HoSTaLY8WWgvACQuqShLiAMobVohYchxrU92tJ7QUEzi?maker=CzmXEA9CtZiU93DuZ57QLpoTmQ9djgZeSZEMz72aCL3W")</f>
        <v>https://dexscreener.com/solana/HoSTaLY8WWgvACQuqShLiAMobVohYchxrU92tJ7QUEzi?maker=CzmXEA9CtZiU93DuZ57QLpoTmQ9djgZeSZEMz72aCL3W</v>
      </c>
    </row>
    <row r="31" spans="1:13">
      <c r="A31" t="s">
        <v>71</v>
      </c>
      <c r="B31" t="s">
        <v>72</v>
      </c>
      <c r="C31">
        <v>40</v>
      </c>
      <c r="D31">
        <v>0</v>
      </c>
      <c r="E31">
        <v>0</v>
      </c>
      <c r="F31">
        <v>0</v>
      </c>
      <c r="G31">
        <v>0.416</v>
      </c>
      <c r="H31">
        <v>0</v>
      </c>
      <c r="I31">
        <v>0</v>
      </c>
      <c r="J31">
        <v>-1</v>
      </c>
      <c r="K31">
        <v>-1</v>
      </c>
      <c r="L31" t="str">
        <f>HYPERLINK("https://www.defined.fi/sol/4zcW3yREvtAifrxXtdhLCWBvi7HD3EFKDcEq7u3Dpump?maker=CzmXEA9CtZiU93DuZ57QLpoTmQ9djgZeSZEMz72aCL3W","https://www.defined.fi/sol/4zcW3yREvtAifrxXtdhLCWBvi7HD3EFKDcEq7u3Dpump?maker=CzmXEA9CtZiU93DuZ57QLpoTmQ9djgZeSZEMz72aCL3W")</f>
        <v>https://www.defined.fi/sol/4zcW3yREvtAifrxXtdhLCWBvi7HD3EFKDcEq7u3Dpump?maker=CzmXEA9CtZiU93DuZ57QLpoTmQ9djgZeSZEMz72aCL3W</v>
      </c>
      <c r="M31" t="str">
        <f>HYPERLINK("https://dexscreener.com/solana/4zcW3yREvtAifrxXtdhLCWBvi7HD3EFKDcEq7u3Dpump?maker=CzmXEA9CtZiU93DuZ57QLpoTmQ9djgZeSZEMz72aCL3W","https://dexscreener.com/solana/4zcW3yREvtAifrxXtdhLCWBvi7HD3EFKDcEq7u3Dpump?maker=CzmXEA9CtZiU93DuZ57QLpoTmQ9djgZeSZEMz72aCL3W")</f>
        <v>https://dexscreener.com/solana/4zcW3yREvtAifrxXtdhLCWBvi7HD3EFKDcEq7u3Dpump?maker=CzmXEA9CtZiU93DuZ57QLpoTmQ9djgZeSZEMz72aCL3W</v>
      </c>
    </row>
    <row r="32" spans="1:13">
      <c r="A32" t="s">
        <v>73</v>
      </c>
      <c r="B32" t="s">
        <v>74</v>
      </c>
      <c r="C32">
        <v>40</v>
      </c>
      <c r="D32">
        <v>0</v>
      </c>
      <c r="E32">
        <v>0</v>
      </c>
      <c r="F32">
        <v>0</v>
      </c>
      <c r="G32">
        <v>0.422</v>
      </c>
      <c r="H32">
        <v>0</v>
      </c>
      <c r="I32">
        <v>0</v>
      </c>
      <c r="J32">
        <v>-1</v>
      </c>
      <c r="K32">
        <v>-1</v>
      </c>
      <c r="L32" t="str">
        <f>HYPERLINK("https://www.defined.fi/sol/78dvTAqSk9twXwTJ51z9oodrkPqGooRUV2j9Lx8Wpump?maker=CzmXEA9CtZiU93DuZ57QLpoTmQ9djgZeSZEMz72aCL3W","https://www.defined.fi/sol/78dvTAqSk9twXwTJ51z9oodrkPqGooRUV2j9Lx8Wpump?maker=CzmXEA9CtZiU93DuZ57QLpoTmQ9djgZeSZEMz72aCL3W")</f>
        <v>https://www.defined.fi/sol/78dvTAqSk9twXwTJ51z9oodrkPqGooRUV2j9Lx8Wpump?maker=CzmXEA9CtZiU93DuZ57QLpoTmQ9djgZeSZEMz72aCL3W</v>
      </c>
      <c r="M32" t="str">
        <f>HYPERLINK("https://dexscreener.com/solana/78dvTAqSk9twXwTJ51z9oodrkPqGooRUV2j9Lx8Wpump?maker=CzmXEA9CtZiU93DuZ57QLpoTmQ9djgZeSZEMz72aCL3W","https://dexscreener.com/solana/78dvTAqSk9twXwTJ51z9oodrkPqGooRUV2j9Lx8Wpump?maker=CzmXEA9CtZiU93DuZ57QLpoTmQ9djgZeSZEMz72aCL3W")</f>
        <v>https://dexscreener.com/solana/78dvTAqSk9twXwTJ51z9oodrkPqGooRUV2j9Lx8Wpump?maker=CzmXEA9CtZiU93DuZ57QLpoTmQ9djgZeSZEMz72aCL3W</v>
      </c>
    </row>
    <row r="33" spans="1:13">
      <c r="A33" t="s">
        <v>75</v>
      </c>
      <c r="B33" t="s">
        <v>76</v>
      </c>
      <c r="C33">
        <v>42</v>
      </c>
      <c r="D33">
        <v>0</v>
      </c>
      <c r="E33">
        <v>0</v>
      </c>
      <c r="F33">
        <v>0</v>
      </c>
      <c r="G33">
        <v>0.404</v>
      </c>
      <c r="H33">
        <v>0</v>
      </c>
      <c r="I33">
        <v>0</v>
      </c>
      <c r="J33">
        <v>-1</v>
      </c>
      <c r="K33">
        <v>-1</v>
      </c>
      <c r="L33" t="str">
        <f>HYPERLINK("https://www.defined.fi/sol/8UEGeT6iSbLZtqx3FSgjDfFTJexwscs8UxeffLy2pump?maker=CzmXEA9CtZiU93DuZ57QLpoTmQ9djgZeSZEMz72aCL3W","https://www.defined.fi/sol/8UEGeT6iSbLZtqx3FSgjDfFTJexwscs8UxeffLy2pump?maker=CzmXEA9CtZiU93DuZ57QLpoTmQ9djgZeSZEMz72aCL3W")</f>
        <v>https://www.defined.fi/sol/8UEGeT6iSbLZtqx3FSgjDfFTJexwscs8UxeffLy2pump?maker=CzmXEA9CtZiU93DuZ57QLpoTmQ9djgZeSZEMz72aCL3W</v>
      </c>
      <c r="M33" t="str">
        <f>HYPERLINK("https://dexscreener.com/solana/8UEGeT6iSbLZtqx3FSgjDfFTJexwscs8UxeffLy2pump?maker=CzmXEA9CtZiU93DuZ57QLpoTmQ9djgZeSZEMz72aCL3W","https://dexscreener.com/solana/8UEGeT6iSbLZtqx3FSgjDfFTJexwscs8UxeffLy2pump?maker=CzmXEA9CtZiU93DuZ57QLpoTmQ9djgZeSZEMz72aCL3W")</f>
        <v>https://dexscreener.com/solana/8UEGeT6iSbLZtqx3FSgjDfFTJexwscs8UxeffLy2pump?maker=CzmXEA9CtZiU93DuZ57QLpoTmQ9djgZeSZEMz72aCL3W</v>
      </c>
    </row>
    <row r="34" spans="1:13">
      <c r="A34" t="s">
        <v>77</v>
      </c>
      <c r="B34" t="s">
        <v>78</v>
      </c>
      <c r="C34">
        <v>43</v>
      </c>
      <c r="D34">
        <v>0</v>
      </c>
      <c r="E34">
        <v>0</v>
      </c>
      <c r="F34">
        <v>0</v>
      </c>
      <c r="G34">
        <v>0.399</v>
      </c>
      <c r="H34">
        <v>0</v>
      </c>
      <c r="I34">
        <v>0</v>
      </c>
      <c r="J34">
        <v>-1</v>
      </c>
      <c r="K34">
        <v>-1</v>
      </c>
      <c r="L34" t="str">
        <f>HYPERLINK("https://www.defined.fi/sol/9H5bSR9kaUiXJ9HqzmU5gwPuDXvQMPmnmyeZxEStVDSq?maker=CzmXEA9CtZiU93DuZ57QLpoTmQ9djgZeSZEMz72aCL3W","https://www.defined.fi/sol/9H5bSR9kaUiXJ9HqzmU5gwPuDXvQMPmnmyeZxEStVDSq?maker=CzmXEA9CtZiU93DuZ57QLpoTmQ9djgZeSZEMz72aCL3W")</f>
        <v>https://www.defined.fi/sol/9H5bSR9kaUiXJ9HqzmU5gwPuDXvQMPmnmyeZxEStVDSq?maker=CzmXEA9CtZiU93DuZ57QLpoTmQ9djgZeSZEMz72aCL3W</v>
      </c>
      <c r="M34" t="str">
        <f>HYPERLINK("https://dexscreener.com/solana/9H5bSR9kaUiXJ9HqzmU5gwPuDXvQMPmnmyeZxEStVDSq?maker=CzmXEA9CtZiU93DuZ57QLpoTmQ9djgZeSZEMz72aCL3W","https://dexscreener.com/solana/9H5bSR9kaUiXJ9HqzmU5gwPuDXvQMPmnmyeZxEStVDSq?maker=CzmXEA9CtZiU93DuZ57QLpoTmQ9djgZeSZEMz72aCL3W")</f>
        <v>https://dexscreener.com/solana/9H5bSR9kaUiXJ9HqzmU5gwPuDXvQMPmnmyeZxEStVDSq?maker=CzmXEA9CtZiU93DuZ57QLpoTmQ9djgZeSZEMz72aCL3W</v>
      </c>
    </row>
    <row r="35" spans="1:13">
      <c r="A35" t="s">
        <v>79</v>
      </c>
      <c r="B35" t="s">
        <v>80</v>
      </c>
      <c r="C35">
        <v>43</v>
      </c>
      <c r="D35">
        <v>0</v>
      </c>
      <c r="E35">
        <v>0</v>
      </c>
      <c r="F35">
        <v>0</v>
      </c>
      <c r="G35">
        <v>0.392</v>
      </c>
      <c r="H35">
        <v>0</v>
      </c>
      <c r="I35">
        <v>0</v>
      </c>
      <c r="J35">
        <v>-1</v>
      </c>
      <c r="K35">
        <v>-1</v>
      </c>
      <c r="L35" t="str">
        <f>HYPERLINK("https://www.defined.fi/sol/3TYL1xYwABi1gaDTzSyjjrtKo8HimAkmegN3CRowpump?maker=CzmXEA9CtZiU93DuZ57QLpoTmQ9djgZeSZEMz72aCL3W","https://www.defined.fi/sol/3TYL1xYwABi1gaDTzSyjjrtKo8HimAkmegN3CRowpump?maker=CzmXEA9CtZiU93DuZ57QLpoTmQ9djgZeSZEMz72aCL3W")</f>
        <v>https://www.defined.fi/sol/3TYL1xYwABi1gaDTzSyjjrtKo8HimAkmegN3CRowpump?maker=CzmXEA9CtZiU93DuZ57QLpoTmQ9djgZeSZEMz72aCL3W</v>
      </c>
      <c r="M35" t="str">
        <f>HYPERLINK("https://dexscreener.com/solana/3TYL1xYwABi1gaDTzSyjjrtKo8HimAkmegN3CRowpump?maker=CzmXEA9CtZiU93DuZ57QLpoTmQ9djgZeSZEMz72aCL3W","https://dexscreener.com/solana/3TYL1xYwABi1gaDTzSyjjrtKo8HimAkmegN3CRowpump?maker=CzmXEA9CtZiU93DuZ57QLpoTmQ9djgZeSZEMz72aCL3W")</f>
        <v>https://dexscreener.com/solana/3TYL1xYwABi1gaDTzSyjjrtKo8HimAkmegN3CRowpump?maker=CzmXEA9CtZiU93DuZ57QLpoTmQ9djgZeSZEMz72aCL3W</v>
      </c>
    </row>
    <row r="36" spans="1:13">
      <c r="A36" t="s">
        <v>81</v>
      </c>
      <c r="B36" t="s">
        <v>82</v>
      </c>
      <c r="C36">
        <v>43</v>
      </c>
      <c r="D36">
        <v>0</v>
      </c>
      <c r="E36">
        <v>0</v>
      </c>
      <c r="F36">
        <v>0</v>
      </c>
      <c r="G36">
        <v>0.391</v>
      </c>
      <c r="H36">
        <v>0</v>
      </c>
      <c r="I36">
        <v>0</v>
      </c>
      <c r="J36">
        <v>-1</v>
      </c>
      <c r="K36">
        <v>-1</v>
      </c>
      <c r="L36" t="str">
        <f>HYPERLINK("https://www.defined.fi/sol/5jiJ7c4TqKgLyWhTwgmEiDu9UboQNMNYH1kZXd6kpump?maker=CzmXEA9CtZiU93DuZ57QLpoTmQ9djgZeSZEMz72aCL3W","https://www.defined.fi/sol/5jiJ7c4TqKgLyWhTwgmEiDu9UboQNMNYH1kZXd6kpump?maker=CzmXEA9CtZiU93DuZ57QLpoTmQ9djgZeSZEMz72aCL3W")</f>
        <v>https://www.defined.fi/sol/5jiJ7c4TqKgLyWhTwgmEiDu9UboQNMNYH1kZXd6kpump?maker=CzmXEA9CtZiU93DuZ57QLpoTmQ9djgZeSZEMz72aCL3W</v>
      </c>
      <c r="M36" t="str">
        <f>HYPERLINK("https://dexscreener.com/solana/5jiJ7c4TqKgLyWhTwgmEiDu9UboQNMNYH1kZXd6kpump?maker=CzmXEA9CtZiU93DuZ57QLpoTmQ9djgZeSZEMz72aCL3W","https://dexscreener.com/solana/5jiJ7c4TqKgLyWhTwgmEiDu9UboQNMNYH1kZXd6kpump?maker=CzmXEA9CtZiU93DuZ57QLpoTmQ9djgZeSZEMz72aCL3W")</f>
        <v>https://dexscreener.com/solana/5jiJ7c4TqKgLyWhTwgmEiDu9UboQNMNYH1kZXd6kpump?maker=CzmXEA9CtZiU93DuZ57QLpoTmQ9djgZeSZEMz72aCL3W</v>
      </c>
    </row>
    <row r="37" spans="1:13">
      <c r="A37" t="s">
        <v>83</v>
      </c>
      <c r="B37" t="s">
        <v>84</v>
      </c>
      <c r="C37">
        <v>43</v>
      </c>
      <c r="D37">
        <v>0</v>
      </c>
      <c r="E37">
        <v>-1</v>
      </c>
      <c r="F37">
        <v>0</v>
      </c>
      <c r="G37">
        <v>0.396</v>
      </c>
      <c r="H37">
        <v>0</v>
      </c>
      <c r="I37">
        <v>0</v>
      </c>
      <c r="J37">
        <v>-1</v>
      </c>
      <c r="K37">
        <v>-1</v>
      </c>
      <c r="L37" t="str">
        <f>HYPERLINK("https://www.defined.fi/sol/GswoGbzKmtqywFkJZzAoc7QSMM84MX1Wotu9zHJjriAK?maker=CzmXEA9CtZiU93DuZ57QLpoTmQ9djgZeSZEMz72aCL3W","https://www.defined.fi/sol/GswoGbzKmtqywFkJZzAoc7QSMM84MX1Wotu9zHJjriAK?maker=CzmXEA9CtZiU93DuZ57QLpoTmQ9djgZeSZEMz72aCL3W")</f>
        <v>https://www.defined.fi/sol/GswoGbzKmtqywFkJZzAoc7QSMM84MX1Wotu9zHJjriAK?maker=CzmXEA9CtZiU93DuZ57QLpoTmQ9djgZeSZEMz72aCL3W</v>
      </c>
      <c r="M37" t="str">
        <f>HYPERLINK("https://dexscreener.com/solana/GswoGbzKmtqywFkJZzAoc7QSMM84MX1Wotu9zHJjriAK?maker=CzmXEA9CtZiU93DuZ57QLpoTmQ9djgZeSZEMz72aCL3W","https://dexscreener.com/solana/GswoGbzKmtqywFkJZzAoc7QSMM84MX1Wotu9zHJjriAK?maker=CzmXEA9CtZiU93DuZ57QLpoTmQ9djgZeSZEMz72aCL3W")</f>
        <v>https://dexscreener.com/solana/GswoGbzKmtqywFkJZzAoc7QSMM84MX1Wotu9zHJjriAK?maker=CzmXEA9CtZiU93DuZ57QLpoTmQ9djgZeSZEMz72aCL3W</v>
      </c>
    </row>
    <row r="38" spans="1:13">
      <c r="A38" t="s">
        <v>85</v>
      </c>
      <c r="B38" t="s">
        <v>86</v>
      </c>
      <c r="C38">
        <v>43</v>
      </c>
      <c r="D38">
        <v>0</v>
      </c>
      <c r="E38">
        <v>0</v>
      </c>
      <c r="F38">
        <v>0</v>
      </c>
      <c r="G38">
        <v>0.391</v>
      </c>
      <c r="H38">
        <v>0</v>
      </c>
      <c r="I38">
        <v>0</v>
      </c>
      <c r="J38">
        <v>-1</v>
      </c>
      <c r="K38">
        <v>-1</v>
      </c>
      <c r="L38" t="str">
        <f>HYPERLINK("https://www.defined.fi/sol/7KhMizRZWzZZytUbm1wem3nDKpTPt1u4HFCS6uGQdXxq?maker=CzmXEA9CtZiU93DuZ57QLpoTmQ9djgZeSZEMz72aCL3W","https://www.defined.fi/sol/7KhMizRZWzZZytUbm1wem3nDKpTPt1u4HFCS6uGQdXxq?maker=CzmXEA9CtZiU93DuZ57QLpoTmQ9djgZeSZEMz72aCL3W")</f>
        <v>https://www.defined.fi/sol/7KhMizRZWzZZytUbm1wem3nDKpTPt1u4HFCS6uGQdXxq?maker=CzmXEA9CtZiU93DuZ57QLpoTmQ9djgZeSZEMz72aCL3W</v>
      </c>
      <c r="M38" t="str">
        <f>HYPERLINK("https://dexscreener.com/solana/7KhMizRZWzZZytUbm1wem3nDKpTPt1u4HFCS6uGQdXxq?maker=CzmXEA9CtZiU93DuZ57QLpoTmQ9djgZeSZEMz72aCL3W","https://dexscreener.com/solana/7KhMizRZWzZZytUbm1wem3nDKpTPt1u4HFCS6uGQdXxq?maker=CzmXEA9CtZiU93DuZ57QLpoTmQ9djgZeSZEMz72aCL3W")</f>
        <v>https://dexscreener.com/solana/7KhMizRZWzZZytUbm1wem3nDKpTPt1u4HFCS6uGQdXxq?maker=CzmXEA9CtZiU93DuZ57QLpoTmQ9djgZeSZEMz72aCL3W</v>
      </c>
    </row>
    <row r="39" spans="1:13">
      <c r="A39" t="s">
        <v>87</v>
      </c>
      <c r="B39" t="s">
        <v>88</v>
      </c>
      <c r="C39">
        <v>43</v>
      </c>
      <c r="D39">
        <v>0</v>
      </c>
      <c r="E39">
        <v>0</v>
      </c>
      <c r="F39">
        <v>0</v>
      </c>
      <c r="G39">
        <v>1.33</v>
      </c>
      <c r="H39">
        <v>0</v>
      </c>
      <c r="I39">
        <v>0</v>
      </c>
      <c r="J39">
        <v>-1</v>
      </c>
      <c r="K39">
        <v>-1</v>
      </c>
      <c r="L39" t="str">
        <f>HYPERLINK("https://www.defined.fi/sol/ATi48FLNs3vqU4ojCBfjPN6SZDd5z43HL9ignZmDpump?maker=CzmXEA9CtZiU93DuZ57QLpoTmQ9djgZeSZEMz72aCL3W","https://www.defined.fi/sol/ATi48FLNs3vqU4ojCBfjPN6SZDd5z43HL9ignZmDpump?maker=CzmXEA9CtZiU93DuZ57QLpoTmQ9djgZeSZEMz72aCL3W")</f>
        <v>https://www.defined.fi/sol/ATi48FLNs3vqU4ojCBfjPN6SZDd5z43HL9ignZmDpump?maker=CzmXEA9CtZiU93DuZ57QLpoTmQ9djgZeSZEMz72aCL3W</v>
      </c>
      <c r="M39" t="str">
        <f>HYPERLINK("https://dexscreener.com/solana/ATi48FLNs3vqU4ojCBfjPN6SZDd5z43HL9ignZmDpump?maker=CzmXEA9CtZiU93DuZ57QLpoTmQ9djgZeSZEMz72aCL3W","https://dexscreener.com/solana/ATi48FLNs3vqU4ojCBfjPN6SZDd5z43HL9ignZmDpump?maker=CzmXEA9CtZiU93DuZ57QLpoTmQ9djgZeSZEMz72aCL3W")</f>
        <v>https://dexscreener.com/solana/ATi48FLNs3vqU4ojCBfjPN6SZDd5z43HL9ignZmDpump?maker=CzmXEA9CtZiU93DuZ57QLpoTmQ9djgZeSZEMz72aCL3W</v>
      </c>
    </row>
    <row r="40" spans="1:13">
      <c r="A40" t="s">
        <v>89</v>
      </c>
      <c r="B40" t="s">
        <v>90</v>
      </c>
      <c r="C40">
        <v>43</v>
      </c>
      <c r="D40">
        <v>0</v>
      </c>
      <c r="E40">
        <v>0</v>
      </c>
      <c r="F40">
        <v>0</v>
      </c>
      <c r="G40">
        <v>0.398</v>
      </c>
      <c r="H40">
        <v>0</v>
      </c>
      <c r="I40">
        <v>0</v>
      </c>
      <c r="J40">
        <v>-1</v>
      </c>
      <c r="K40">
        <v>-1</v>
      </c>
      <c r="L40" t="str">
        <f>HYPERLINK("https://www.defined.fi/sol/vVe16q1aGVSnZtK8PCXFnsh45VW6HCVrJPKCBSbpump?maker=CzmXEA9CtZiU93DuZ57QLpoTmQ9djgZeSZEMz72aCL3W","https://www.defined.fi/sol/vVe16q1aGVSnZtK8PCXFnsh45VW6HCVrJPKCBSbpump?maker=CzmXEA9CtZiU93DuZ57QLpoTmQ9djgZeSZEMz72aCL3W")</f>
        <v>https://www.defined.fi/sol/vVe16q1aGVSnZtK8PCXFnsh45VW6HCVrJPKCBSbpump?maker=CzmXEA9CtZiU93DuZ57QLpoTmQ9djgZeSZEMz72aCL3W</v>
      </c>
      <c r="M40" t="str">
        <f>HYPERLINK("https://dexscreener.com/solana/vVe16q1aGVSnZtK8PCXFnsh45VW6HCVrJPKCBSbpump?maker=CzmXEA9CtZiU93DuZ57QLpoTmQ9djgZeSZEMz72aCL3W","https://dexscreener.com/solana/vVe16q1aGVSnZtK8PCXFnsh45VW6HCVrJPKCBSbpump?maker=CzmXEA9CtZiU93DuZ57QLpoTmQ9djgZeSZEMz72aCL3W")</f>
        <v>https://dexscreener.com/solana/vVe16q1aGVSnZtK8PCXFnsh45VW6HCVrJPKCBSbpump?maker=CzmXEA9CtZiU93DuZ57QLpoTmQ9djgZeSZEMz72aCL3W</v>
      </c>
    </row>
    <row r="41" spans="1:13">
      <c r="A41" t="s">
        <v>91</v>
      </c>
      <c r="B41" t="s">
        <v>92</v>
      </c>
      <c r="C41">
        <v>43</v>
      </c>
      <c r="D41">
        <v>0</v>
      </c>
      <c r="E41">
        <v>0</v>
      </c>
      <c r="F41">
        <v>0</v>
      </c>
      <c r="G41">
        <v>0.387</v>
      </c>
      <c r="H41">
        <v>0</v>
      </c>
      <c r="I41">
        <v>0</v>
      </c>
      <c r="J41">
        <v>-1</v>
      </c>
      <c r="K41">
        <v>-1</v>
      </c>
      <c r="L41" t="str">
        <f>HYPERLINK("https://www.defined.fi/sol/31TtZJAtqjkWFX7uiJUFjKxrntVv1HEQyxZE4yqZpump?maker=CzmXEA9CtZiU93DuZ57QLpoTmQ9djgZeSZEMz72aCL3W","https://www.defined.fi/sol/31TtZJAtqjkWFX7uiJUFjKxrntVv1HEQyxZE4yqZpump?maker=CzmXEA9CtZiU93DuZ57QLpoTmQ9djgZeSZEMz72aCL3W")</f>
        <v>https://www.defined.fi/sol/31TtZJAtqjkWFX7uiJUFjKxrntVv1HEQyxZE4yqZpump?maker=CzmXEA9CtZiU93DuZ57QLpoTmQ9djgZeSZEMz72aCL3W</v>
      </c>
      <c r="M41" t="str">
        <f>HYPERLINK("https://dexscreener.com/solana/31TtZJAtqjkWFX7uiJUFjKxrntVv1HEQyxZE4yqZpump?maker=CzmXEA9CtZiU93DuZ57QLpoTmQ9djgZeSZEMz72aCL3W","https://dexscreener.com/solana/31TtZJAtqjkWFX7uiJUFjKxrntVv1HEQyxZE4yqZpump?maker=CzmXEA9CtZiU93DuZ57QLpoTmQ9djgZeSZEMz72aCL3W")</f>
        <v>https://dexscreener.com/solana/31TtZJAtqjkWFX7uiJUFjKxrntVv1HEQyxZE4yqZpump?maker=CzmXEA9CtZiU93DuZ57QLpoTmQ9djgZeSZEMz72aCL3W</v>
      </c>
    </row>
    <row r="42" spans="1:13">
      <c r="A42" t="s">
        <v>93</v>
      </c>
      <c r="B42" t="s">
        <v>94</v>
      </c>
      <c r="C42">
        <v>43</v>
      </c>
      <c r="D42">
        <v>0</v>
      </c>
      <c r="E42">
        <v>0</v>
      </c>
      <c r="F42">
        <v>0</v>
      </c>
      <c r="G42">
        <v>0.815</v>
      </c>
      <c r="H42">
        <v>0</v>
      </c>
      <c r="I42">
        <v>0</v>
      </c>
      <c r="J42">
        <v>-1</v>
      </c>
      <c r="K42">
        <v>-1</v>
      </c>
      <c r="L42" t="str">
        <f>HYPERLINK("https://www.defined.fi/sol/5HAfwxu4BKrvTRFta6gPqAWGacKq9Z48wwchV9yypump?maker=CzmXEA9CtZiU93DuZ57QLpoTmQ9djgZeSZEMz72aCL3W","https://www.defined.fi/sol/5HAfwxu4BKrvTRFta6gPqAWGacKq9Z48wwchV9yypump?maker=CzmXEA9CtZiU93DuZ57QLpoTmQ9djgZeSZEMz72aCL3W")</f>
        <v>https://www.defined.fi/sol/5HAfwxu4BKrvTRFta6gPqAWGacKq9Z48wwchV9yypump?maker=CzmXEA9CtZiU93DuZ57QLpoTmQ9djgZeSZEMz72aCL3W</v>
      </c>
      <c r="M42" t="str">
        <f>HYPERLINK("https://dexscreener.com/solana/5HAfwxu4BKrvTRFta6gPqAWGacKq9Z48wwchV9yypump?maker=CzmXEA9CtZiU93DuZ57QLpoTmQ9djgZeSZEMz72aCL3W","https://dexscreener.com/solana/5HAfwxu4BKrvTRFta6gPqAWGacKq9Z48wwchV9yypump?maker=CzmXEA9CtZiU93DuZ57QLpoTmQ9djgZeSZEMz72aCL3W")</f>
        <v>https://dexscreener.com/solana/5HAfwxu4BKrvTRFta6gPqAWGacKq9Z48wwchV9yypump?maker=CzmXEA9CtZiU93DuZ57QLpoTmQ9djgZeSZEMz72aCL3W</v>
      </c>
    </row>
    <row r="43" spans="1:13">
      <c r="A43" t="s">
        <v>95</v>
      </c>
      <c r="B43" t="s">
        <v>96</v>
      </c>
      <c r="C43">
        <v>43</v>
      </c>
      <c r="D43">
        <v>0</v>
      </c>
      <c r="E43">
        <v>-1</v>
      </c>
      <c r="F43">
        <v>0</v>
      </c>
      <c r="G43">
        <v>1.56</v>
      </c>
      <c r="H43">
        <v>0</v>
      </c>
      <c r="I43">
        <v>0</v>
      </c>
      <c r="J43">
        <v>-1</v>
      </c>
      <c r="K43">
        <v>-1</v>
      </c>
      <c r="L43" t="str">
        <f>HYPERLINK("https://www.defined.fi/sol/42Jvaqa4Hsi7FW4WDRFzri8oqariktqQyHKU3vAwN87c?maker=CzmXEA9CtZiU93DuZ57QLpoTmQ9djgZeSZEMz72aCL3W","https://www.defined.fi/sol/42Jvaqa4Hsi7FW4WDRFzri8oqariktqQyHKU3vAwN87c?maker=CzmXEA9CtZiU93DuZ57QLpoTmQ9djgZeSZEMz72aCL3W")</f>
        <v>https://www.defined.fi/sol/42Jvaqa4Hsi7FW4WDRFzri8oqariktqQyHKU3vAwN87c?maker=CzmXEA9CtZiU93DuZ57QLpoTmQ9djgZeSZEMz72aCL3W</v>
      </c>
      <c r="M43" t="str">
        <f>HYPERLINK("https://dexscreener.com/solana/42Jvaqa4Hsi7FW4WDRFzri8oqariktqQyHKU3vAwN87c?maker=CzmXEA9CtZiU93DuZ57QLpoTmQ9djgZeSZEMz72aCL3W","https://dexscreener.com/solana/42Jvaqa4Hsi7FW4WDRFzri8oqariktqQyHKU3vAwN87c?maker=CzmXEA9CtZiU93DuZ57QLpoTmQ9djgZeSZEMz72aCL3W")</f>
        <v>https://dexscreener.com/solana/42Jvaqa4Hsi7FW4WDRFzri8oqariktqQyHKU3vAwN87c?maker=CzmXEA9CtZiU93DuZ57QLpoTmQ9djgZeSZEMz72aCL3W</v>
      </c>
    </row>
    <row r="44" spans="1:13">
      <c r="A44" t="s">
        <v>97</v>
      </c>
      <c r="B44" t="s">
        <v>98</v>
      </c>
      <c r="C44">
        <v>43</v>
      </c>
      <c r="D44">
        <v>0</v>
      </c>
      <c r="E44">
        <v>0</v>
      </c>
      <c r="F44">
        <v>0</v>
      </c>
      <c r="G44">
        <v>4.2</v>
      </c>
      <c r="H44">
        <v>0</v>
      </c>
      <c r="I44">
        <v>0</v>
      </c>
      <c r="J44">
        <v>-1</v>
      </c>
      <c r="K44">
        <v>-1</v>
      </c>
      <c r="L44" t="str">
        <f>HYPERLINK("https://www.defined.fi/sol/54JCZwAThrPRfr1gUEoNLKz8VLA6DPDBLoSdDcL7pump?maker=CzmXEA9CtZiU93DuZ57QLpoTmQ9djgZeSZEMz72aCL3W","https://www.defined.fi/sol/54JCZwAThrPRfr1gUEoNLKz8VLA6DPDBLoSdDcL7pump?maker=CzmXEA9CtZiU93DuZ57QLpoTmQ9djgZeSZEMz72aCL3W")</f>
        <v>https://www.defined.fi/sol/54JCZwAThrPRfr1gUEoNLKz8VLA6DPDBLoSdDcL7pump?maker=CzmXEA9CtZiU93DuZ57QLpoTmQ9djgZeSZEMz72aCL3W</v>
      </c>
      <c r="M44" t="str">
        <f>HYPERLINK("https://dexscreener.com/solana/54JCZwAThrPRfr1gUEoNLKz8VLA6DPDBLoSdDcL7pump?maker=CzmXEA9CtZiU93DuZ57QLpoTmQ9djgZeSZEMz72aCL3W","https://dexscreener.com/solana/54JCZwAThrPRfr1gUEoNLKz8VLA6DPDBLoSdDcL7pump?maker=CzmXEA9CtZiU93DuZ57QLpoTmQ9djgZeSZEMz72aCL3W")</f>
        <v>https://dexscreener.com/solana/54JCZwAThrPRfr1gUEoNLKz8VLA6DPDBLoSdDcL7pump?maker=CzmXEA9CtZiU93DuZ57QLpoTmQ9djgZeSZEMz72aCL3W</v>
      </c>
    </row>
    <row r="45" spans="1:13">
      <c r="A45" t="s">
        <v>99</v>
      </c>
      <c r="B45" t="s">
        <v>100</v>
      </c>
      <c r="C45">
        <v>43</v>
      </c>
      <c r="D45">
        <v>0</v>
      </c>
      <c r="E45">
        <v>0</v>
      </c>
      <c r="F45">
        <v>0</v>
      </c>
      <c r="G45">
        <v>0.393</v>
      </c>
      <c r="H45">
        <v>0</v>
      </c>
      <c r="I45">
        <v>0</v>
      </c>
      <c r="J45">
        <v>-1</v>
      </c>
      <c r="K45">
        <v>-1</v>
      </c>
      <c r="L45" t="str">
        <f>HYPERLINK("https://www.defined.fi/sol/RCy3QnmxESXwpgSYtiJazK89azSLcjZ8VZ9mnaLzGH6?maker=CzmXEA9CtZiU93DuZ57QLpoTmQ9djgZeSZEMz72aCL3W","https://www.defined.fi/sol/RCy3QnmxESXwpgSYtiJazK89azSLcjZ8VZ9mnaLzGH6?maker=CzmXEA9CtZiU93DuZ57QLpoTmQ9djgZeSZEMz72aCL3W")</f>
        <v>https://www.defined.fi/sol/RCy3QnmxESXwpgSYtiJazK89azSLcjZ8VZ9mnaLzGH6?maker=CzmXEA9CtZiU93DuZ57QLpoTmQ9djgZeSZEMz72aCL3W</v>
      </c>
      <c r="M45" t="str">
        <f>HYPERLINK("https://dexscreener.com/solana/RCy3QnmxESXwpgSYtiJazK89azSLcjZ8VZ9mnaLzGH6?maker=CzmXEA9CtZiU93DuZ57QLpoTmQ9djgZeSZEMz72aCL3W","https://dexscreener.com/solana/RCy3QnmxESXwpgSYtiJazK89azSLcjZ8VZ9mnaLzGH6?maker=CzmXEA9CtZiU93DuZ57QLpoTmQ9djgZeSZEMz72aCL3W")</f>
        <v>https://dexscreener.com/solana/RCy3QnmxESXwpgSYtiJazK89azSLcjZ8VZ9mnaLzGH6?maker=CzmXEA9CtZiU93DuZ57QLpoTmQ9djgZeSZEMz72aCL3W</v>
      </c>
    </row>
    <row r="46" spans="1:13">
      <c r="A46" t="s">
        <v>101</v>
      </c>
      <c r="B46" t="s">
        <v>102</v>
      </c>
      <c r="C46">
        <v>43</v>
      </c>
      <c r="D46">
        <v>0</v>
      </c>
      <c r="E46">
        <v>0</v>
      </c>
      <c r="F46">
        <v>0</v>
      </c>
      <c r="G46">
        <v>0.396</v>
      </c>
      <c r="H46">
        <v>0</v>
      </c>
      <c r="I46">
        <v>0</v>
      </c>
      <c r="J46">
        <v>-1</v>
      </c>
      <c r="K46">
        <v>-1</v>
      </c>
      <c r="L46" t="str">
        <f>HYPERLINK("https://www.defined.fi/sol/J8fCqgDvdeCF5vC2i1ZjRsoWhKRoixaFWfuj12MzTLNC?maker=CzmXEA9CtZiU93DuZ57QLpoTmQ9djgZeSZEMz72aCL3W","https://www.defined.fi/sol/J8fCqgDvdeCF5vC2i1ZjRsoWhKRoixaFWfuj12MzTLNC?maker=CzmXEA9CtZiU93DuZ57QLpoTmQ9djgZeSZEMz72aCL3W")</f>
        <v>https://www.defined.fi/sol/J8fCqgDvdeCF5vC2i1ZjRsoWhKRoixaFWfuj12MzTLNC?maker=CzmXEA9CtZiU93DuZ57QLpoTmQ9djgZeSZEMz72aCL3W</v>
      </c>
      <c r="M46" t="str">
        <f>HYPERLINK("https://dexscreener.com/solana/J8fCqgDvdeCF5vC2i1ZjRsoWhKRoixaFWfuj12MzTLNC?maker=CzmXEA9CtZiU93DuZ57QLpoTmQ9djgZeSZEMz72aCL3W","https://dexscreener.com/solana/J8fCqgDvdeCF5vC2i1ZjRsoWhKRoixaFWfuj12MzTLNC?maker=CzmXEA9CtZiU93DuZ57QLpoTmQ9djgZeSZEMz72aCL3W")</f>
        <v>https://dexscreener.com/solana/J8fCqgDvdeCF5vC2i1ZjRsoWhKRoixaFWfuj12MzTLNC?maker=CzmXEA9CtZiU93DuZ57QLpoTmQ9djgZeSZEMz72aCL3W</v>
      </c>
    </row>
    <row r="47" spans="1:13">
      <c r="A47" t="s">
        <v>103</v>
      </c>
      <c r="B47" t="s">
        <v>104</v>
      </c>
      <c r="C47">
        <v>43</v>
      </c>
      <c r="D47">
        <v>0</v>
      </c>
      <c r="E47">
        <v>0</v>
      </c>
      <c r="F47">
        <v>0</v>
      </c>
      <c r="G47">
        <v>0.396</v>
      </c>
      <c r="H47">
        <v>0</v>
      </c>
      <c r="I47">
        <v>0</v>
      </c>
      <c r="J47">
        <v>-1</v>
      </c>
      <c r="K47">
        <v>-1</v>
      </c>
      <c r="L47" t="str">
        <f>HYPERLINK("https://www.defined.fi/sol/8egDr93Fs1VivNwzCH4aKt2aP75zeoa2raxqR7izLTaL?maker=CzmXEA9CtZiU93DuZ57QLpoTmQ9djgZeSZEMz72aCL3W","https://www.defined.fi/sol/8egDr93Fs1VivNwzCH4aKt2aP75zeoa2raxqR7izLTaL?maker=CzmXEA9CtZiU93DuZ57QLpoTmQ9djgZeSZEMz72aCL3W")</f>
        <v>https://www.defined.fi/sol/8egDr93Fs1VivNwzCH4aKt2aP75zeoa2raxqR7izLTaL?maker=CzmXEA9CtZiU93DuZ57QLpoTmQ9djgZeSZEMz72aCL3W</v>
      </c>
      <c r="M47" t="str">
        <f>HYPERLINK("https://dexscreener.com/solana/8egDr93Fs1VivNwzCH4aKt2aP75zeoa2raxqR7izLTaL?maker=CzmXEA9CtZiU93DuZ57QLpoTmQ9djgZeSZEMz72aCL3W","https://dexscreener.com/solana/8egDr93Fs1VivNwzCH4aKt2aP75zeoa2raxqR7izLTaL?maker=CzmXEA9CtZiU93DuZ57QLpoTmQ9djgZeSZEMz72aCL3W")</f>
        <v>https://dexscreener.com/solana/8egDr93Fs1VivNwzCH4aKt2aP75zeoa2raxqR7izLTaL?maker=CzmXEA9CtZiU93DuZ57QLpoTmQ9djgZeSZEMz72aCL3W</v>
      </c>
    </row>
    <row r="48" spans="1:13">
      <c r="A48" t="s">
        <v>105</v>
      </c>
      <c r="B48" t="s">
        <v>106</v>
      </c>
      <c r="C48">
        <v>43</v>
      </c>
      <c r="D48">
        <v>0</v>
      </c>
      <c r="E48">
        <v>0</v>
      </c>
      <c r="F48">
        <v>0</v>
      </c>
      <c r="G48">
        <v>0.881</v>
      </c>
      <c r="H48">
        <v>0</v>
      </c>
      <c r="I48">
        <v>0</v>
      </c>
      <c r="J48">
        <v>-1</v>
      </c>
      <c r="K48">
        <v>-1</v>
      </c>
      <c r="L48" t="str">
        <f>HYPERLINK("https://www.defined.fi/sol/EXQte2imTeFKLTAXFtSxMKuYC73VhbEfaMvSbaQCYEFP?maker=CzmXEA9CtZiU93DuZ57QLpoTmQ9djgZeSZEMz72aCL3W","https://www.defined.fi/sol/EXQte2imTeFKLTAXFtSxMKuYC73VhbEfaMvSbaQCYEFP?maker=CzmXEA9CtZiU93DuZ57QLpoTmQ9djgZeSZEMz72aCL3W")</f>
        <v>https://www.defined.fi/sol/EXQte2imTeFKLTAXFtSxMKuYC73VhbEfaMvSbaQCYEFP?maker=CzmXEA9CtZiU93DuZ57QLpoTmQ9djgZeSZEMz72aCL3W</v>
      </c>
      <c r="M48" t="str">
        <f>HYPERLINK("https://dexscreener.com/solana/EXQte2imTeFKLTAXFtSxMKuYC73VhbEfaMvSbaQCYEFP?maker=CzmXEA9CtZiU93DuZ57QLpoTmQ9djgZeSZEMz72aCL3W","https://dexscreener.com/solana/EXQte2imTeFKLTAXFtSxMKuYC73VhbEfaMvSbaQCYEFP?maker=CzmXEA9CtZiU93DuZ57QLpoTmQ9djgZeSZEMz72aCL3W")</f>
        <v>https://dexscreener.com/solana/EXQte2imTeFKLTAXFtSxMKuYC73VhbEfaMvSbaQCYEFP?maker=CzmXEA9CtZiU93DuZ57QLpoTmQ9djgZeSZEMz72aCL3W</v>
      </c>
    </row>
    <row r="49" spans="1:13">
      <c r="A49" t="s">
        <v>107</v>
      </c>
      <c r="B49" t="s">
        <v>108</v>
      </c>
      <c r="C49">
        <v>43</v>
      </c>
      <c r="D49">
        <v>0</v>
      </c>
      <c r="E49">
        <v>0</v>
      </c>
      <c r="F49">
        <v>0</v>
      </c>
      <c r="G49">
        <v>0.394</v>
      </c>
      <c r="H49">
        <v>0</v>
      </c>
      <c r="I49">
        <v>0</v>
      </c>
      <c r="J49">
        <v>-1</v>
      </c>
      <c r="K49">
        <v>-1</v>
      </c>
      <c r="L49" t="str">
        <f>HYPERLINK("https://www.defined.fi/sol/F4WUv643sJWAsGEsYtP5XErDFecHB7R2fguQSNiNB9Dg?maker=CzmXEA9CtZiU93DuZ57QLpoTmQ9djgZeSZEMz72aCL3W","https://www.defined.fi/sol/F4WUv643sJWAsGEsYtP5XErDFecHB7R2fguQSNiNB9Dg?maker=CzmXEA9CtZiU93DuZ57QLpoTmQ9djgZeSZEMz72aCL3W")</f>
        <v>https://www.defined.fi/sol/F4WUv643sJWAsGEsYtP5XErDFecHB7R2fguQSNiNB9Dg?maker=CzmXEA9CtZiU93DuZ57QLpoTmQ9djgZeSZEMz72aCL3W</v>
      </c>
      <c r="M49" t="str">
        <f>HYPERLINK("https://dexscreener.com/solana/F4WUv643sJWAsGEsYtP5XErDFecHB7R2fguQSNiNB9Dg?maker=CzmXEA9CtZiU93DuZ57QLpoTmQ9djgZeSZEMz72aCL3W","https://dexscreener.com/solana/F4WUv643sJWAsGEsYtP5XErDFecHB7R2fguQSNiNB9Dg?maker=CzmXEA9CtZiU93DuZ57QLpoTmQ9djgZeSZEMz72aCL3W")</f>
        <v>https://dexscreener.com/solana/F4WUv643sJWAsGEsYtP5XErDFecHB7R2fguQSNiNB9Dg?maker=CzmXEA9CtZiU93DuZ57QLpoTmQ9djgZeSZEMz72aCL3W</v>
      </c>
    </row>
    <row r="50" spans="1:13">
      <c r="A50" t="s">
        <v>109</v>
      </c>
      <c r="B50" t="s">
        <v>110</v>
      </c>
      <c r="C50">
        <v>43</v>
      </c>
      <c r="D50">
        <v>0</v>
      </c>
      <c r="E50">
        <v>0</v>
      </c>
      <c r="F50">
        <v>0</v>
      </c>
      <c r="G50">
        <v>0.399</v>
      </c>
      <c r="H50">
        <v>0</v>
      </c>
      <c r="I50">
        <v>0</v>
      </c>
      <c r="J50">
        <v>-1</v>
      </c>
      <c r="K50">
        <v>-1</v>
      </c>
      <c r="L50" t="str">
        <f>HYPERLINK("https://www.defined.fi/sol/2ZHYWGndLx76H7NCN4ieMRHSRAAiiWEtJFpHmmXYmE6Z?maker=CzmXEA9CtZiU93DuZ57QLpoTmQ9djgZeSZEMz72aCL3W","https://www.defined.fi/sol/2ZHYWGndLx76H7NCN4ieMRHSRAAiiWEtJFpHmmXYmE6Z?maker=CzmXEA9CtZiU93DuZ57QLpoTmQ9djgZeSZEMz72aCL3W")</f>
        <v>https://www.defined.fi/sol/2ZHYWGndLx76H7NCN4ieMRHSRAAiiWEtJFpHmmXYmE6Z?maker=CzmXEA9CtZiU93DuZ57QLpoTmQ9djgZeSZEMz72aCL3W</v>
      </c>
      <c r="M50" t="str">
        <f>HYPERLINK("https://dexscreener.com/solana/2ZHYWGndLx76H7NCN4ieMRHSRAAiiWEtJFpHmmXYmE6Z?maker=CzmXEA9CtZiU93DuZ57QLpoTmQ9djgZeSZEMz72aCL3W","https://dexscreener.com/solana/2ZHYWGndLx76H7NCN4ieMRHSRAAiiWEtJFpHmmXYmE6Z?maker=CzmXEA9CtZiU93DuZ57QLpoTmQ9djgZeSZEMz72aCL3W")</f>
        <v>https://dexscreener.com/solana/2ZHYWGndLx76H7NCN4ieMRHSRAAiiWEtJFpHmmXYmE6Z?maker=CzmXEA9CtZiU93DuZ57QLpoTmQ9djgZeSZEMz72aCL3W</v>
      </c>
    </row>
    <row r="51" spans="1:13">
      <c r="A51" t="s">
        <v>111</v>
      </c>
      <c r="B51" t="s">
        <v>112</v>
      </c>
      <c r="C51">
        <v>43</v>
      </c>
      <c r="D51">
        <v>0</v>
      </c>
      <c r="E51">
        <v>0</v>
      </c>
      <c r="F51">
        <v>0</v>
      </c>
      <c r="G51">
        <v>0.401</v>
      </c>
      <c r="H51">
        <v>0</v>
      </c>
      <c r="I51">
        <v>0</v>
      </c>
      <c r="J51">
        <v>-1</v>
      </c>
      <c r="K51">
        <v>-1</v>
      </c>
      <c r="L51" t="str">
        <f>HYPERLINK("https://www.defined.fi/sol/8S8QQqV8f6qtfBm6nF69ogSyzrVqqLev6Da9SDxkFoXr?maker=CzmXEA9CtZiU93DuZ57QLpoTmQ9djgZeSZEMz72aCL3W","https://www.defined.fi/sol/8S8QQqV8f6qtfBm6nF69ogSyzrVqqLev6Da9SDxkFoXr?maker=CzmXEA9CtZiU93DuZ57QLpoTmQ9djgZeSZEMz72aCL3W")</f>
        <v>https://www.defined.fi/sol/8S8QQqV8f6qtfBm6nF69ogSyzrVqqLev6Da9SDxkFoXr?maker=CzmXEA9CtZiU93DuZ57QLpoTmQ9djgZeSZEMz72aCL3W</v>
      </c>
      <c r="M51" t="str">
        <f>HYPERLINK("https://dexscreener.com/solana/8S8QQqV8f6qtfBm6nF69ogSyzrVqqLev6Da9SDxkFoXr?maker=CzmXEA9CtZiU93DuZ57QLpoTmQ9djgZeSZEMz72aCL3W","https://dexscreener.com/solana/8S8QQqV8f6qtfBm6nF69ogSyzrVqqLev6Da9SDxkFoXr?maker=CzmXEA9CtZiU93DuZ57QLpoTmQ9djgZeSZEMz72aCL3W")</f>
        <v>https://dexscreener.com/solana/8S8QQqV8f6qtfBm6nF69ogSyzrVqqLev6Da9SDxkFoXr?maker=CzmXEA9CtZiU93DuZ57QLpoTmQ9djgZeSZEMz72aCL3W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lvxuxi</cp:lastModifiedBy>
  <dcterms:created xsi:type="dcterms:W3CDTF">2024-10-20T23:37:00Z</dcterms:created>
  <dcterms:modified xsi:type="dcterms:W3CDTF">2024-10-21T10:45:17Z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80D66B9C0A6021433DC01567AA73B79F_42</vt:lpwstr>
  </property>
  <property fmtid="{D5CDD505-2E9C-101B-9397-08002B2CF9AE}" pid="3" name="KSOProductBuildVer">
    <vt:lpwstr>2052-12.1.0.17885</vt:lpwstr>
  </property>
</Properties>
</file>