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5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7dGbPgUxKpB5qWiLRKcTQSC3om1fPzUpgGAFfwej9hXx</t>
        </is>
      </c>
      <c r="B2" t="inlineStr">
        <is>
          <t>GCR</t>
        </is>
      </c>
      <c r="C2" t="n">
        <v>0</v>
      </c>
      <c r="D2" t="n">
        <v>0.357</v>
      </c>
      <c r="E2" t="n">
        <v>0.04</v>
      </c>
      <c r="F2" t="n">
        <v>8.859999999999999</v>
      </c>
      <c r="G2" t="n">
        <v>0</v>
      </c>
      <c r="H2" t="n">
        <v>2</v>
      </c>
      <c r="I2" t="n">
        <v>1</v>
      </c>
      <c r="J2" t="n">
        <v>-1</v>
      </c>
      <c r="K2" t="n">
        <v>-1</v>
      </c>
      <c r="L2">
        <f>HYPERLINK("https://www.defined.fi/sol/7dGbPgUxKpB5qWiLRKcTQSC3om1fPzUpgGAFfwej9hXx?maker=CYBX2h2cFVUqDWnbemmo7UndkyfHKWM5e77eqyTN8ma6","https://www.defined.fi/sol/7dGbPgUxKpB5qWiLRKcTQSC3om1fPzUpgGAFfwej9hXx?maker=CYBX2h2cFVUqDWnbemmo7UndkyfHKWM5e77eqyTN8ma6")</f>
        <v/>
      </c>
      <c r="M2">
        <f>HYPERLINK("https://dexscreener.com/solana/7dGbPgUxKpB5qWiLRKcTQSC3om1fPzUpgGAFfwej9hXx?maker=CYBX2h2cFVUqDWnbemmo7UndkyfHKWM5e77eqyTN8ma6","https://dexscreener.com/solana/7dGbPgUxKpB5qWiLRKcTQSC3om1fPzUpgGAFfwej9hXx?maker=CYBX2h2cFVUqDWnbemmo7UndkyfHKWM5e77eqyTN8ma6")</f>
        <v/>
      </c>
    </row>
    <row r="3">
      <c r="A3" t="inlineStr">
        <is>
          <t>FskzSqy7Pi1f3nWorr4WhhQboxzyv8fv6Q2e8xyDpump</t>
        </is>
      </c>
      <c r="B3" t="inlineStr">
        <is>
          <t>morud</t>
        </is>
      </c>
      <c r="C3" t="n">
        <v>0</v>
      </c>
      <c r="D3" t="n">
        <v>27.21</v>
      </c>
      <c r="E3" t="n">
        <v>0.21</v>
      </c>
      <c r="F3" t="n">
        <v>131.49</v>
      </c>
      <c r="G3" t="n">
        <v>119.63</v>
      </c>
      <c r="H3" t="n">
        <v>15</v>
      </c>
      <c r="I3" t="n">
        <v>11</v>
      </c>
      <c r="J3" t="n">
        <v>-1</v>
      </c>
      <c r="K3" t="n">
        <v>-1</v>
      </c>
      <c r="L3">
        <f>HYPERLINK("https://www.defined.fi/sol/FskzSqy7Pi1f3nWorr4WhhQboxzyv8fv6Q2e8xyDpump?maker=CYBX2h2cFVUqDWnbemmo7UndkyfHKWM5e77eqyTN8ma6","https://www.defined.fi/sol/FskzSqy7Pi1f3nWorr4WhhQboxzyv8fv6Q2e8xyDpump?maker=CYBX2h2cFVUqDWnbemmo7UndkyfHKWM5e77eqyTN8ma6")</f>
        <v/>
      </c>
      <c r="M3">
        <f>HYPERLINK("https://dexscreener.com/solana/FskzSqy7Pi1f3nWorr4WhhQboxzyv8fv6Q2e8xyDpump?maker=CYBX2h2cFVUqDWnbemmo7UndkyfHKWM5e77eqyTN8ma6","https://dexscreener.com/solana/FskzSqy7Pi1f3nWorr4WhhQboxzyv8fv6Q2e8xyDpump?maker=CYBX2h2cFVUqDWnbemmo7UndkyfHKWM5e77eqyTN8ma6")</f>
        <v/>
      </c>
    </row>
    <row r="4">
      <c r="A4" t="inlineStr">
        <is>
          <t>4qNX615pV1oufdodNoiBzUsrUE3ww57DYg6LsUtupump</t>
        </is>
      </c>
      <c r="B4" t="inlineStr">
        <is>
          <t>CLAUDIUS</t>
        </is>
      </c>
      <c r="C4" t="n">
        <v>0</v>
      </c>
      <c r="D4" t="n">
        <v>0</v>
      </c>
      <c r="E4" t="n">
        <v>0</v>
      </c>
      <c r="F4" t="n">
        <v>0</v>
      </c>
      <c r="G4" t="n">
        <v>99.31</v>
      </c>
      <c r="H4" t="n">
        <v>0</v>
      </c>
      <c r="I4" t="n">
        <v>23</v>
      </c>
      <c r="J4" t="n">
        <v>-1</v>
      </c>
      <c r="K4" t="n">
        <v>-1</v>
      </c>
      <c r="L4">
        <f>HYPERLINK("https://www.defined.fi/sol/4qNX615pV1oufdodNoiBzUsrUE3ww57DYg6LsUtupump?maker=CYBX2h2cFVUqDWnbemmo7UndkyfHKWM5e77eqyTN8ma6","https://www.defined.fi/sol/4qNX615pV1oufdodNoiBzUsrUE3ww57DYg6LsUtupump?maker=CYBX2h2cFVUqDWnbemmo7UndkyfHKWM5e77eqyTN8ma6")</f>
        <v/>
      </c>
      <c r="M4">
        <f>HYPERLINK("https://dexscreener.com/solana/4qNX615pV1oufdodNoiBzUsrUE3ww57DYg6LsUtupump?maker=CYBX2h2cFVUqDWnbemmo7UndkyfHKWM5e77eqyTN8ma6","https://dexscreener.com/solana/4qNX615pV1oufdodNoiBzUsrUE3ww57DYg6LsUtupump?maker=CYBX2h2cFVUqDWnbemmo7UndkyfHKWM5e77eqyTN8ma6")</f>
        <v/>
      </c>
    </row>
    <row r="5">
      <c r="A5" t="inlineStr">
        <is>
          <t>BrN9aQu6XAk36aRMsZMVjkFsmSBhXoFvathsbBiYpump</t>
        </is>
      </c>
      <c r="B5" t="inlineStr">
        <is>
          <t>Luddites</t>
        </is>
      </c>
      <c r="C5" t="n">
        <v>0</v>
      </c>
      <c r="D5" t="n">
        <v>-20.44</v>
      </c>
      <c r="E5" t="n">
        <v>-0.66</v>
      </c>
      <c r="F5" t="n">
        <v>31.02</v>
      </c>
      <c r="G5" t="n">
        <v>10.57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HYPERLINK("https://www.defined.fi/sol/BrN9aQu6XAk36aRMsZMVjkFsmSBhXoFvathsbBiYpump?maker=CYBX2h2cFVUqDWnbemmo7UndkyfHKWM5e77eqyTN8ma6","https://www.defined.fi/sol/BrN9aQu6XAk36aRMsZMVjkFsmSBhXoFvathsbBiYpump?maker=CYBX2h2cFVUqDWnbemmo7UndkyfHKWM5e77eqyTN8ma6")</f>
        <v/>
      </c>
      <c r="M5">
        <f>HYPERLINK("https://dexscreener.com/solana/BrN9aQu6XAk36aRMsZMVjkFsmSBhXoFvathsbBiYpump?maker=CYBX2h2cFVUqDWnbemmo7UndkyfHKWM5e77eqyTN8ma6","https://dexscreener.com/solana/BrN9aQu6XAk36aRMsZMVjkFsmSBhXoFvathsbBiYpump?maker=CYBX2h2cFVUqDWnbemmo7UndkyfHKWM5e77eqyTN8ma6")</f>
        <v/>
      </c>
    </row>
    <row r="6">
      <c r="A6" t="inlineStr">
        <is>
          <t>yJcC48AWnaFQxb4CfZY6U19aQr3Pw6RKVhuGCLVpump</t>
        </is>
      </c>
      <c r="B6" t="inlineStr">
        <is>
          <t>WoTF</t>
        </is>
      </c>
      <c r="C6" t="n">
        <v>0</v>
      </c>
      <c r="D6" t="n">
        <v>-3.55</v>
      </c>
      <c r="E6" t="n">
        <v>-0.1</v>
      </c>
      <c r="F6" t="n">
        <v>34.56</v>
      </c>
      <c r="G6" t="n">
        <v>31.02</v>
      </c>
      <c r="H6" t="n">
        <v>5</v>
      </c>
      <c r="I6" t="n">
        <v>2</v>
      </c>
      <c r="J6" t="n">
        <v>-1</v>
      </c>
      <c r="K6" t="n">
        <v>-1</v>
      </c>
      <c r="L6">
        <f>HYPERLINK("https://www.defined.fi/sol/yJcC48AWnaFQxb4CfZY6U19aQr3Pw6RKVhuGCLVpump?maker=CYBX2h2cFVUqDWnbemmo7UndkyfHKWM5e77eqyTN8ma6","https://www.defined.fi/sol/yJcC48AWnaFQxb4CfZY6U19aQr3Pw6RKVhuGCLVpump?maker=CYBX2h2cFVUqDWnbemmo7UndkyfHKWM5e77eqyTN8ma6")</f>
        <v/>
      </c>
      <c r="M6">
        <f>HYPERLINK("https://dexscreener.com/solana/yJcC48AWnaFQxb4CfZY6U19aQr3Pw6RKVhuGCLVpump?maker=CYBX2h2cFVUqDWnbemmo7UndkyfHKWM5e77eqyTN8ma6","https://dexscreener.com/solana/yJcC48AWnaFQxb4CfZY6U19aQr3Pw6RKVhuGCLVpump?maker=CYBX2h2cFVUqDWnbemmo7UndkyfHKWM5e77eqyTN8ma6")</f>
        <v/>
      </c>
    </row>
    <row r="7">
      <c r="A7" t="inlineStr">
        <is>
          <t>GJAFwWjJ3vnTsrQVabjBVK2TYB1YtRCQXRDfDgUnpump</t>
        </is>
      </c>
      <c r="B7" t="inlineStr">
        <is>
          <t>ACT</t>
        </is>
      </c>
      <c r="C7" t="n">
        <v>0</v>
      </c>
      <c r="D7" t="n">
        <v>-7.43</v>
      </c>
      <c r="E7" t="n">
        <v>-0.22</v>
      </c>
      <c r="F7" t="n">
        <v>34.03</v>
      </c>
      <c r="G7" t="n">
        <v>26.61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HYPERLINK("https://www.defined.fi/sol/GJAFwWjJ3vnTsrQVabjBVK2TYB1YtRCQXRDfDgUnpump?maker=CYBX2h2cFVUqDWnbemmo7UndkyfHKWM5e77eqyTN8ma6","https://www.defined.fi/sol/GJAFwWjJ3vnTsrQVabjBVK2TYB1YtRCQXRDfDgUnpump?maker=CYBX2h2cFVUqDWnbemmo7UndkyfHKWM5e77eqyTN8ma6")</f>
        <v/>
      </c>
      <c r="M7">
        <f>HYPERLINK("https://dexscreener.com/solana/GJAFwWjJ3vnTsrQVabjBVK2TYB1YtRCQXRDfDgUnpump?maker=CYBX2h2cFVUqDWnbemmo7UndkyfHKWM5e77eqyTN8ma6","https://dexscreener.com/solana/GJAFwWjJ3vnTsrQVabjBVK2TYB1YtRCQXRDfDgUnpump?maker=CYBX2h2cFVUqDWnbemmo7UndkyfHKWM5e77eqyTN8ma6")</f>
        <v/>
      </c>
    </row>
    <row r="8">
      <c r="A8" t="inlineStr">
        <is>
          <t>5AFpf9H8CPpmHe9gmwZYQPtup3MDZ887PUxvY1yapump</t>
        </is>
      </c>
      <c r="B8" t="inlineStr">
        <is>
          <t>glados-137</t>
        </is>
      </c>
      <c r="C8" t="n">
        <v>0</v>
      </c>
      <c r="D8" t="n">
        <v>-26.48</v>
      </c>
      <c r="E8" t="n">
        <v>-0.42</v>
      </c>
      <c r="F8" t="n">
        <v>63.51</v>
      </c>
      <c r="G8" t="n">
        <v>37.03</v>
      </c>
      <c r="H8" t="n">
        <v>3</v>
      </c>
      <c r="I8" t="n">
        <v>1</v>
      </c>
      <c r="J8" t="n">
        <v>-1</v>
      </c>
      <c r="K8" t="n">
        <v>-1</v>
      </c>
      <c r="L8">
        <f>HYPERLINK("https://www.defined.fi/sol/5AFpf9H8CPpmHe9gmwZYQPtup3MDZ887PUxvY1yapump?maker=CYBX2h2cFVUqDWnbemmo7UndkyfHKWM5e77eqyTN8ma6","https://www.defined.fi/sol/5AFpf9H8CPpmHe9gmwZYQPtup3MDZ887PUxvY1yapump?maker=CYBX2h2cFVUqDWnbemmo7UndkyfHKWM5e77eqyTN8ma6")</f>
        <v/>
      </c>
      <c r="M8">
        <f>HYPERLINK("https://dexscreener.com/solana/5AFpf9H8CPpmHe9gmwZYQPtup3MDZ887PUxvY1yapump?maker=CYBX2h2cFVUqDWnbemmo7UndkyfHKWM5e77eqyTN8ma6","https://dexscreener.com/solana/5AFpf9H8CPpmHe9gmwZYQPtup3MDZ887PUxvY1yapump?maker=CYBX2h2cFVUqDWnbemmo7UndkyfHKWM5e77eqyTN8ma6")</f>
        <v/>
      </c>
    </row>
    <row r="9">
      <c r="A9" t="inlineStr">
        <is>
          <t>HeJUFDxfJSzYFUuHLxkMqCgytU31G6mjP4wKviwqpump</t>
        </is>
      </c>
      <c r="B9" t="inlineStr">
        <is>
          <t>GNON</t>
        </is>
      </c>
      <c r="C9" t="n">
        <v>0</v>
      </c>
      <c r="D9" t="n">
        <v>-0.301</v>
      </c>
      <c r="E9" t="n">
        <v>-0.01</v>
      </c>
      <c r="F9" t="n">
        <v>61.86</v>
      </c>
      <c r="G9" t="n">
        <v>61.56</v>
      </c>
      <c r="H9" t="n">
        <v>2</v>
      </c>
      <c r="I9" t="n">
        <v>2</v>
      </c>
      <c r="J9" t="n">
        <v>-1</v>
      </c>
      <c r="K9" t="n">
        <v>-1</v>
      </c>
      <c r="L9">
        <f>HYPERLINK("https://www.defined.fi/sol/HeJUFDxfJSzYFUuHLxkMqCgytU31G6mjP4wKviwqpump?maker=CYBX2h2cFVUqDWnbemmo7UndkyfHKWM5e77eqyTN8ma6","https://www.defined.fi/sol/HeJUFDxfJSzYFUuHLxkMqCgytU31G6mjP4wKviwqpump?maker=CYBX2h2cFVUqDWnbemmo7UndkyfHKWM5e77eqyTN8ma6")</f>
        <v/>
      </c>
      <c r="M9">
        <f>HYPERLINK("https://dexscreener.com/solana/HeJUFDxfJSzYFUuHLxkMqCgytU31G6mjP4wKviwqpump?maker=CYBX2h2cFVUqDWnbemmo7UndkyfHKWM5e77eqyTN8ma6","https://dexscreener.com/solana/HeJUFDxfJSzYFUuHLxkMqCgytU31G6mjP4wKviwqpump?maker=CYBX2h2cFVUqDWnbemmo7UndkyfHKWM5e77eqyTN8ma6")</f>
        <v/>
      </c>
    </row>
    <row r="10">
      <c r="A10" t="inlineStr">
        <is>
          <t>H2c31USxu35MDkBrGph8pUDUnmzo2e4Rf4hnvL2Upump</t>
        </is>
      </c>
      <c r="B10" t="inlineStr">
        <is>
          <t>Shoggoth</t>
        </is>
      </c>
      <c r="C10" t="n">
        <v>0</v>
      </c>
      <c r="D10" t="n">
        <v>-4.94</v>
      </c>
      <c r="E10" t="n">
        <v>-0.24</v>
      </c>
      <c r="F10" t="n">
        <v>17.53</v>
      </c>
      <c r="G10" t="n">
        <v>15.81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HYPERLINK("https://www.defined.fi/sol/H2c31USxu35MDkBrGph8pUDUnmzo2e4Rf4hnvL2Upump?maker=CYBX2h2cFVUqDWnbemmo7UndkyfHKWM5e77eqyTN8ma6","https://www.defined.fi/sol/H2c31USxu35MDkBrGph8pUDUnmzo2e4Rf4hnvL2Upump?maker=CYBX2h2cFVUqDWnbemmo7UndkyfHKWM5e77eqyTN8ma6")</f>
        <v/>
      </c>
      <c r="M10">
        <f>HYPERLINK("https://dexscreener.com/solana/H2c31USxu35MDkBrGph8pUDUnmzo2e4Rf4hnvL2Upump?maker=CYBX2h2cFVUqDWnbemmo7UndkyfHKWM5e77eqyTN8ma6","https://dexscreener.com/solana/H2c31USxu35MDkBrGph8pUDUnmzo2e4Rf4hnvL2Upump?maker=CYBX2h2cFVUqDWnbemmo7UndkyfHKWM5e77eqyTN8ma6")</f>
        <v/>
      </c>
    </row>
    <row r="11">
      <c r="A11" t="inlineStr">
        <is>
          <t>GqmEdRD3zGUZdYPeuDeXxCc8Cj1DBmGSYK97TCwSpump</t>
        </is>
      </c>
      <c r="B11" t="inlineStr">
        <is>
          <t>e/acc</t>
        </is>
      </c>
      <c r="C11" t="n">
        <v>0</v>
      </c>
      <c r="D11" t="n">
        <v>-21.07</v>
      </c>
      <c r="E11" t="n">
        <v>-0.33</v>
      </c>
      <c r="F11" t="n">
        <v>64.3</v>
      </c>
      <c r="G11" t="n">
        <v>43.23</v>
      </c>
      <c r="H11" t="n">
        <v>3</v>
      </c>
      <c r="I11" t="n">
        <v>13</v>
      </c>
      <c r="J11" t="n">
        <v>-1</v>
      </c>
      <c r="K11" t="n">
        <v>-1</v>
      </c>
      <c r="L11">
        <f>HYPERLINK("https://www.defined.fi/sol/GqmEdRD3zGUZdYPeuDeXxCc8Cj1DBmGSYK97TCwSpump?maker=CYBX2h2cFVUqDWnbemmo7UndkyfHKWM5e77eqyTN8ma6","https://www.defined.fi/sol/GqmEdRD3zGUZdYPeuDeXxCc8Cj1DBmGSYK97TCwSpump?maker=CYBX2h2cFVUqDWnbemmo7UndkyfHKWM5e77eqyTN8ma6")</f>
        <v/>
      </c>
      <c r="M11">
        <f>HYPERLINK("https://dexscreener.com/solana/GqmEdRD3zGUZdYPeuDeXxCc8Cj1DBmGSYK97TCwSpump?maker=CYBX2h2cFVUqDWnbemmo7UndkyfHKWM5e77eqyTN8ma6","https://dexscreener.com/solana/GqmEdRD3zGUZdYPeuDeXxCc8Cj1DBmGSYK97TCwSpump?maker=CYBX2h2cFVUqDWnbemmo7UndkyfHKWM5e77eqyTN8ma6")</f>
        <v/>
      </c>
    </row>
    <row r="12">
      <c r="A12" t="inlineStr">
        <is>
          <t>NmpfpJ7s7UBA4dLbrHVe8utkZqGjCEf2w552uZ5pump</t>
        </is>
      </c>
      <c r="B12" t="inlineStr">
        <is>
          <t>AUTER</t>
        </is>
      </c>
      <c r="C12" t="n">
        <v>1</v>
      </c>
      <c r="D12" t="n">
        <v>0</v>
      </c>
      <c r="E12" t="n">
        <v>0</v>
      </c>
      <c r="F12" t="n">
        <v>0</v>
      </c>
      <c r="G12" t="n">
        <v>7.1</v>
      </c>
      <c r="H12" t="n">
        <v>0</v>
      </c>
      <c r="I12" t="n">
        <v>1</v>
      </c>
      <c r="J12" t="n">
        <v>-1</v>
      </c>
      <c r="K12" t="n">
        <v>-1</v>
      </c>
      <c r="L12">
        <f>HYPERLINK("https://www.defined.fi/sol/NmpfpJ7s7UBA4dLbrHVe8utkZqGjCEf2w552uZ5pump?maker=CYBX2h2cFVUqDWnbemmo7UndkyfHKWM5e77eqyTN8ma6","https://www.defined.fi/sol/NmpfpJ7s7UBA4dLbrHVe8utkZqGjCEf2w552uZ5pump?maker=CYBX2h2cFVUqDWnbemmo7UndkyfHKWM5e77eqyTN8ma6")</f>
        <v/>
      </c>
      <c r="M12">
        <f>HYPERLINK("https://dexscreener.com/solana/NmpfpJ7s7UBA4dLbrHVe8utkZqGjCEf2w552uZ5pump?maker=CYBX2h2cFVUqDWnbemmo7UndkyfHKWM5e77eqyTN8ma6","https://dexscreener.com/solana/NmpfpJ7s7UBA4dLbrHVe8utkZqGjCEf2w552uZ5pump?maker=CYBX2h2cFVUqDWnbemmo7UndkyfHKWM5e77eqyTN8ma6")</f>
        <v/>
      </c>
    </row>
    <row r="13">
      <c r="A13" t="inlineStr">
        <is>
          <t>4GULMPKBJLruChBZWksZzukAg1AjSCmCTMn9ny2Xpump</t>
        </is>
      </c>
      <c r="B13" t="inlineStr">
        <is>
          <t>OUUU</t>
        </is>
      </c>
      <c r="C13" t="n">
        <v>1</v>
      </c>
      <c r="D13" t="n">
        <v>0</v>
      </c>
      <c r="E13" t="n">
        <v>0</v>
      </c>
      <c r="F13" t="n">
        <v>0</v>
      </c>
      <c r="G13" t="n">
        <v>4.06</v>
      </c>
      <c r="H13" t="n">
        <v>0</v>
      </c>
      <c r="I13" t="n">
        <v>2</v>
      </c>
      <c r="J13" t="n">
        <v>-1</v>
      </c>
      <c r="K13" t="n">
        <v>-1</v>
      </c>
      <c r="L13">
        <f>HYPERLINK("https://www.defined.fi/sol/4GULMPKBJLruChBZWksZzukAg1AjSCmCTMn9ny2Xpump?maker=CYBX2h2cFVUqDWnbemmo7UndkyfHKWM5e77eqyTN8ma6","https://www.defined.fi/sol/4GULMPKBJLruChBZWksZzukAg1AjSCmCTMn9ny2Xpump?maker=CYBX2h2cFVUqDWnbemmo7UndkyfHKWM5e77eqyTN8ma6")</f>
        <v/>
      </c>
      <c r="M13">
        <f>HYPERLINK("https://dexscreener.com/solana/4GULMPKBJLruChBZWksZzukAg1AjSCmCTMn9ny2Xpump?maker=CYBX2h2cFVUqDWnbemmo7UndkyfHKWM5e77eqyTN8ma6","https://dexscreener.com/solana/4GULMPKBJLruChBZWksZzukAg1AjSCmCTMn9ny2Xpump?maker=CYBX2h2cFVUqDWnbemmo7UndkyfHKWM5e77eqyTN8ma6")</f>
        <v/>
      </c>
    </row>
    <row r="14">
      <c r="A14" t="inlineStr">
        <is>
          <t>ETZDTrZp1tWSTPHf22cyUXiv5xGzXuBFEwJAsE8ypump</t>
        </is>
      </c>
      <c r="B14" t="inlineStr">
        <is>
          <t>xcog</t>
        </is>
      </c>
      <c r="C14" t="n">
        <v>1</v>
      </c>
      <c r="D14" t="n">
        <v>2.6</v>
      </c>
      <c r="E14" t="n">
        <v>0.06</v>
      </c>
      <c r="F14" t="n">
        <v>7.15</v>
      </c>
      <c r="G14" t="n">
        <v>49.98</v>
      </c>
      <c r="H14" t="n">
        <v>2</v>
      </c>
      <c r="I14" t="n">
        <v>7</v>
      </c>
      <c r="J14" t="n">
        <v>-1</v>
      </c>
      <c r="K14" t="n">
        <v>-1</v>
      </c>
      <c r="L14">
        <f>HYPERLINK("https://www.defined.fi/sol/ETZDTrZp1tWSTPHf22cyUXiv5xGzXuBFEwJAsE8ypump?maker=CYBX2h2cFVUqDWnbemmo7UndkyfHKWM5e77eqyTN8ma6","https://www.defined.fi/sol/ETZDTrZp1tWSTPHf22cyUXiv5xGzXuBFEwJAsE8ypump?maker=CYBX2h2cFVUqDWnbemmo7UndkyfHKWM5e77eqyTN8ma6")</f>
        <v/>
      </c>
      <c r="M14">
        <f>HYPERLINK("https://dexscreener.com/solana/ETZDTrZp1tWSTPHf22cyUXiv5xGzXuBFEwJAsE8ypump?maker=CYBX2h2cFVUqDWnbemmo7UndkyfHKWM5e77eqyTN8ma6","https://dexscreener.com/solana/ETZDTrZp1tWSTPHf22cyUXiv5xGzXuBFEwJAsE8ypump?maker=CYBX2h2cFVUqDWnbemmo7UndkyfHKWM5e77eqyTN8ma6")</f>
        <v/>
      </c>
    </row>
    <row r="15">
      <c r="A15" t="inlineStr">
        <is>
          <t>7wU64AbsCqQKYqvdGEZsdyLRX3zrtwKdSNw1Ze6Rpump</t>
        </is>
      </c>
      <c r="B15" t="inlineStr">
        <is>
          <t>Memetics</t>
        </is>
      </c>
      <c r="C15" t="n">
        <v>1</v>
      </c>
      <c r="D15" t="n">
        <v>-1.97</v>
      </c>
      <c r="E15" t="n">
        <v>-0.31</v>
      </c>
      <c r="F15" t="n">
        <v>6.3</v>
      </c>
      <c r="G15" t="n">
        <v>4.32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HYPERLINK("https://www.defined.fi/sol/7wU64AbsCqQKYqvdGEZsdyLRX3zrtwKdSNw1Ze6Rpump?maker=CYBX2h2cFVUqDWnbemmo7UndkyfHKWM5e77eqyTN8ma6","https://www.defined.fi/sol/7wU64AbsCqQKYqvdGEZsdyLRX3zrtwKdSNw1Ze6Rpump?maker=CYBX2h2cFVUqDWnbemmo7UndkyfHKWM5e77eqyTN8ma6")</f>
        <v/>
      </c>
      <c r="M15">
        <f>HYPERLINK("https://dexscreener.com/solana/7wU64AbsCqQKYqvdGEZsdyLRX3zrtwKdSNw1Ze6Rpump?maker=CYBX2h2cFVUqDWnbemmo7UndkyfHKWM5e77eqyTN8ma6","https://dexscreener.com/solana/7wU64AbsCqQKYqvdGEZsdyLRX3zrtwKdSNw1Ze6Rpump?maker=CYBX2h2cFVUqDWnbemmo7UndkyfHKWM5e77eqyTN8ma6")</f>
        <v/>
      </c>
    </row>
    <row r="16">
      <c r="A16" t="inlineStr">
        <is>
          <t>PD11M8MB8qQUAiWzyEK4JwfS8rt7Set6av6a5JYpump</t>
        </is>
      </c>
      <c r="B16" t="inlineStr">
        <is>
          <t>AICRYNODE</t>
        </is>
      </c>
      <c r="C16" t="n">
        <v>1</v>
      </c>
      <c r="D16" t="n">
        <v>0</v>
      </c>
      <c r="E16" t="n">
        <v>0</v>
      </c>
      <c r="F16" t="n">
        <v>4.36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HYPERLINK("https://www.defined.fi/sol/PD11M8MB8qQUAiWzyEK4JwfS8rt7Set6av6a5JYpump?maker=CYBX2h2cFVUqDWnbemmo7UndkyfHKWM5e77eqyTN8ma6","https://www.defined.fi/sol/PD11M8MB8qQUAiWzyEK4JwfS8rt7Set6av6a5JYpump?maker=CYBX2h2cFVUqDWnbemmo7UndkyfHKWM5e77eqyTN8ma6")</f>
        <v/>
      </c>
      <c r="M16">
        <f>HYPERLINK("https://dexscreener.com/solana/PD11M8MB8qQUAiWzyEK4JwfS8rt7Set6av6a5JYpump?maker=CYBX2h2cFVUqDWnbemmo7UndkyfHKWM5e77eqyTN8ma6","https://dexscreener.com/solana/PD11M8MB8qQUAiWzyEK4JwfS8rt7Set6av6a5JYpump?maker=CYBX2h2cFVUqDWnbemmo7UndkyfHKWM5e77eqyTN8ma6")</f>
        <v/>
      </c>
    </row>
    <row r="17">
      <c r="A17" t="inlineStr">
        <is>
          <t>A17gzfib2UaxteKXzMK37G4AtVqYKRqRLT54aDjYpump</t>
        </is>
      </c>
      <c r="B17" t="inlineStr">
        <is>
          <t>EREBUS</t>
        </is>
      </c>
      <c r="C17" t="n">
        <v>1</v>
      </c>
      <c r="D17" t="n">
        <v>-0.488</v>
      </c>
      <c r="E17" t="n">
        <v>-0.08</v>
      </c>
      <c r="F17" t="n">
        <v>5.97</v>
      </c>
      <c r="G17" t="n">
        <v>5.48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HYPERLINK("https://www.defined.fi/sol/A17gzfib2UaxteKXzMK37G4AtVqYKRqRLT54aDjYpump?maker=CYBX2h2cFVUqDWnbemmo7UndkyfHKWM5e77eqyTN8ma6","https://www.defined.fi/sol/A17gzfib2UaxteKXzMK37G4AtVqYKRqRLT54aDjYpump?maker=CYBX2h2cFVUqDWnbemmo7UndkyfHKWM5e77eqyTN8ma6")</f>
        <v/>
      </c>
      <c r="M17">
        <f>HYPERLINK("https://dexscreener.com/solana/A17gzfib2UaxteKXzMK37G4AtVqYKRqRLT54aDjYpump?maker=CYBX2h2cFVUqDWnbemmo7UndkyfHKWM5e77eqyTN8ma6","https://dexscreener.com/solana/A17gzfib2UaxteKXzMK37G4AtVqYKRqRLT54aDjYpump?maker=CYBX2h2cFVUqDWnbemmo7UndkyfHKWM5e77eqyTN8ma6")</f>
        <v/>
      </c>
    </row>
    <row r="18">
      <c r="A18" t="inlineStr">
        <is>
          <t>7WMh8NGrjgqQGUF8UX6GRwAAAfVJ57EvgzvDsgEmpump</t>
        </is>
      </c>
      <c r="B18" t="inlineStr">
        <is>
          <t>teno</t>
        </is>
      </c>
      <c r="C18" t="n">
        <v>2</v>
      </c>
      <c r="D18" t="n">
        <v>0</v>
      </c>
      <c r="E18" t="n">
        <v>0</v>
      </c>
      <c r="F18" t="n">
        <v>0</v>
      </c>
      <c r="G18" t="n">
        <v>7.79</v>
      </c>
      <c r="H18" t="n">
        <v>0</v>
      </c>
      <c r="I18" t="n">
        <v>1</v>
      </c>
      <c r="J18" t="n">
        <v>-1</v>
      </c>
      <c r="K18" t="n">
        <v>-1</v>
      </c>
      <c r="L18">
        <f>HYPERLINK("https://www.defined.fi/sol/7WMh8NGrjgqQGUF8UX6GRwAAAfVJ57EvgzvDsgEmpump?maker=CYBX2h2cFVUqDWnbemmo7UndkyfHKWM5e77eqyTN8ma6","https://www.defined.fi/sol/7WMh8NGrjgqQGUF8UX6GRwAAAfVJ57EvgzvDsgEmpump?maker=CYBX2h2cFVUqDWnbemmo7UndkyfHKWM5e77eqyTN8ma6")</f>
        <v/>
      </c>
      <c r="M18">
        <f>HYPERLINK("https://dexscreener.com/solana/7WMh8NGrjgqQGUF8UX6GRwAAAfVJ57EvgzvDsgEmpump?maker=CYBX2h2cFVUqDWnbemmo7UndkyfHKWM5e77eqyTN8ma6","https://dexscreener.com/solana/7WMh8NGrjgqQGUF8UX6GRwAAAfVJ57EvgzvDsgEmpump?maker=CYBX2h2cFVUqDWnbemmo7UndkyfHKWM5e77eqyTN8ma6")</f>
        <v/>
      </c>
    </row>
    <row r="19">
      <c r="A19" t="inlineStr">
        <is>
          <t>4zdAbkyoYoT2F8ZSt6va4WZrmAwgFCfQsTEUo8zNpump</t>
        </is>
      </c>
      <c r="B19" t="inlineStr">
        <is>
          <t>DIT</t>
        </is>
      </c>
      <c r="C19" t="n">
        <v>2</v>
      </c>
      <c r="D19" t="n">
        <v>0</v>
      </c>
      <c r="E19" t="n">
        <v>0</v>
      </c>
      <c r="F19" t="n">
        <v>9.1</v>
      </c>
      <c r="G19" t="n">
        <v>0</v>
      </c>
      <c r="H19" t="n">
        <v>1</v>
      </c>
      <c r="I19" t="n">
        <v>0</v>
      </c>
      <c r="J19" t="n">
        <v>-1</v>
      </c>
      <c r="K19" t="n">
        <v>-1</v>
      </c>
      <c r="L19">
        <f>HYPERLINK("https://www.defined.fi/sol/4zdAbkyoYoT2F8ZSt6va4WZrmAwgFCfQsTEUo8zNpump?maker=CYBX2h2cFVUqDWnbemmo7UndkyfHKWM5e77eqyTN8ma6","https://www.defined.fi/sol/4zdAbkyoYoT2F8ZSt6va4WZrmAwgFCfQsTEUo8zNpump?maker=CYBX2h2cFVUqDWnbemmo7UndkyfHKWM5e77eqyTN8ma6")</f>
        <v/>
      </c>
      <c r="M19">
        <f>HYPERLINK("https://dexscreener.com/solana/4zdAbkyoYoT2F8ZSt6va4WZrmAwgFCfQsTEUo8zNpump?maker=CYBX2h2cFVUqDWnbemmo7UndkyfHKWM5e77eqyTN8ma6","https://dexscreener.com/solana/4zdAbkyoYoT2F8ZSt6va4WZrmAwgFCfQsTEUo8zNpump?maker=CYBX2h2cFVUqDWnbemmo7UndkyfHKWM5e77eqyTN8ma6")</f>
        <v/>
      </c>
    </row>
    <row r="20">
      <c r="A20" t="inlineStr">
        <is>
          <t>GQaDVLoi9xe2eQcKqC5c11vRxJWu5askVty1dmzmoy8k</t>
        </is>
      </c>
      <c r="B20" t="inlineStr">
        <is>
          <t>CLIMP</t>
        </is>
      </c>
      <c r="C20" t="n">
        <v>2</v>
      </c>
      <c r="D20" t="n">
        <v>0</v>
      </c>
      <c r="E20" t="n">
        <v>0</v>
      </c>
      <c r="F20" t="n">
        <v>0</v>
      </c>
      <c r="G20" t="n">
        <v>10.42</v>
      </c>
      <c r="H20" t="n">
        <v>0</v>
      </c>
      <c r="I20" t="n">
        <v>1</v>
      </c>
      <c r="J20" t="n">
        <v>-1</v>
      </c>
      <c r="K20" t="n">
        <v>-1</v>
      </c>
      <c r="L20">
        <f>HYPERLINK("https://www.defined.fi/sol/GQaDVLoi9xe2eQcKqC5c11vRxJWu5askVty1dmzmoy8k?maker=CYBX2h2cFVUqDWnbemmo7UndkyfHKWM5e77eqyTN8ma6","https://www.defined.fi/sol/GQaDVLoi9xe2eQcKqC5c11vRxJWu5askVty1dmzmoy8k?maker=CYBX2h2cFVUqDWnbemmo7UndkyfHKWM5e77eqyTN8ma6")</f>
        <v/>
      </c>
      <c r="M20">
        <f>HYPERLINK("https://dexscreener.com/solana/GQaDVLoi9xe2eQcKqC5c11vRxJWu5askVty1dmzmoy8k?maker=CYBX2h2cFVUqDWnbemmo7UndkyfHKWM5e77eqyTN8ma6","https://dexscreener.com/solana/GQaDVLoi9xe2eQcKqC5c11vRxJWu5askVty1dmzmoy8k?maker=CYBX2h2cFVUqDWnbemmo7UndkyfHKWM5e77eqyTN8ma6")</f>
        <v/>
      </c>
    </row>
    <row r="21">
      <c r="A21" t="inlineStr">
        <is>
          <t>WicEiFpGAaCi83RP15u97119hf6AuJ8J4FK49Z665uP</t>
        </is>
      </c>
      <c r="B21" t="inlineStr">
        <is>
          <t>WICE</t>
        </is>
      </c>
      <c r="C21" t="n">
        <v>2</v>
      </c>
      <c r="D21" t="n">
        <v>0</v>
      </c>
      <c r="E21" t="n">
        <v>0</v>
      </c>
      <c r="F21" t="n">
        <v>0</v>
      </c>
      <c r="G21" t="n">
        <v>0</v>
      </c>
      <c r="H21" t="n">
        <v>0</v>
      </c>
      <c r="I21" t="n">
        <v>0</v>
      </c>
      <c r="J21" t="n">
        <v>-1</v>
      </c>
      <c r="K21" t="n">
        <v>-1</v>
      </c>
      <c r="L21">
        <f>HYPERLINK("https://www.defined.fi/sol/WicEiFpGAaCi83RP15u97119hf6AuJ8J4FK49Z665uP?maker=CYBX2h2cFVUqDWnbemmo7UndkyfHKWM5e77eqyTN8ma6","https://www.defined.fi/sol/WicEiFpGAaCi83RP15u97119hf6AuJ8J4FK49Z665uP?maker=CYBX2h2cFVUqDWnbemmo7UndkyfHKWM5e77eqyTN8ma6")</f>
        <v/>
      </c>
      <c r="M21">
        <f>HYPERLINK("https://dexscreener.com/solana/WicEiFpGAaCi83RP15u97119hf6AuJ8J4FK49Z665uP?maker=CYBX2h2cFVUqDWnbemmo7UndkyfHKWM5e77eqyTN8ma6","https://dexscreener.com/solana/WicEiFpGAaCi83RP15u97119hf6AuJ8J4FK49Z665uP?maker=CYBX2h2cFVUqDWnbemmo7UndkyfHKWM5e77eqyTN8ma6")</f>
        <v/>
      </c>
    </row>
    <row r="22">
      <c r="A22" t="inlineStr">
        <is>
          <t>umgcPr2uQHzmCerCu6kSPBiaUdMWZewRRQmQ54Apump</t>
        </is>
      </c>
      <c r="B22" t="inlineStr">
        <is>
          <t>Taylor</t>
        </is>
      </c>
      <c r="C22" t="n">
        <v>3</v>
      </c>
      <c r="D22" t="n">
        <v>-4.8</v>
      </c>
      <c r="E22" t="n">
        <v>-0.24</v>
      </c>
      <c r="F22" t="n">
        <v>19.64</v>
      </c>
      <c r="G22" t="n">
        <v>14.83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HYPERLINK("https://www.defined.fi/sol/umgcPr2uQHzmCerCu6kSPBiaUdMWZewRRQmQ54Apump?maker=CYBX2h2cFVUqDWnbemmo7UndkyfHKWM5e77eqyTN8ma6","https://www.defined.fi/sol/umgcPr2uQHzmCerCu6kSPBiaUdMWZewRRQmQ54Apump?maker=CYBX2h2cFVUqDWnbemmo7UndkyfHKWM5e77eqyTN8ma6")</f>
        <v/>
      </c>
      <c r="M22">
        <f>HYPERLINK("https://dexscreener.com/solana/umgcPr2uQHzmCerCu6kSPBiaUdMWZewRRQmQ54Apump?maker=CYBX2h2cFVUqDWnbemmo7UndkyfHKWM5e77eqyTN8ma6","https://dexscreener.com/solana/umgcPr2uQHzmCerCu6kSPBiaUdMWZewRRQmQ54Apump?maker=CYBX2h2cFVUqDWnbemmo7UndkyfHKWM5e77eqyTN8ma6")</f>
        <v/>
      </c>
    </row>
    <row r="23">
      <c r="A23" t="inlineStr">
        <is>
          <t>2LCabMNZpSRxhXDFT6tJfqWrLmwnhNgHisUaapk4pump</t>
        </is>
      </c>
      <c r="B23" t="inlineStr">
        <is>
          <t>HD</t>
        </is>
      </c>
      <c r="C23" t="n">
        <v>4</v>
      </c>
      <c r="D23" t="n">
        <v>-2.18</v>
      </c>
      <c r="E23" t="n">
        <v>-0.26</v>
      </c>
      <c r="F23" t="n">
        <v>8.369999999999999</v>
      </c>
      <c r="G23" t="n">
        <v>6.2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HYPERLINK("https://www.defined.fi/sol/2LCabMNZpSRxhXDFT6tJfqWrLmwnhNgHisUaapk4pump?maker=CYBX2h2cFVUqDWnbemmo7UndkyfHKWM5e77eqyTN8ma6","https://www.defined.fi/sol/2LCabMNZpSRxhXDFT6tJfqWrLmwnhNgHisUaapk4pump?maker=CYBX2h2cFVUqDWnbemmo7UndkyfHKWM5e77eqyTN8ma6")</f>
        <v/>
      </c>
      <c r="M23">
        <f>HYPERLINK("https://dexscreener.com/solana/2LCabMNZpSRxhXDFT6tJfqWrLmwnhNgHisUaapk4pump?maker=CYBX2h2cFVUqDWnbemmo7UndkyfHKWM5e77eqyTN8ma6","https://dexscreener.com/solana/2LCabMNZpSRxhXDFT6tJfqWrLmwnhNgHisUaapk4pump?maker=CYBX2h2cFVUqDWnbemmo7UndkyfHKWM5e77eqyTN8ma6")</f>
        <v/>
      </c>
    </row>
    <row r="24">
      <c r="A24" t="inlineStr">
        <is>
          <t>BoAQaykj3LtkM2Brevc7cQcRAzpqcsP47nJ2rkyopump</t>
        </is>
      </c>
      <c r="B24" t="inlineStr">
        <is>
          <t>FOREST</t>
        </is>
      </c>
      <c r="C24" t="n">
        <v>4</v>
      </c>
      <c r="D24" t="n">
        <v>-6.16</v>
      </c>
      <c r="E24" t="n">
        <v>-0.25</v>
      </c>
      <c r="F24" t="n">
        <v>24.73</v>
      </c>
      <c r="G24" t="n">
        <v>18.57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HYPERLINK("https://www.defined.fi/sol/BoAQaykj3LtkM2Brevc7cQcRAzpqcsP47nJ2rkyopump?maker=CYBX2h2cFVUqDWnbemmo7UndkyfHKWM5e77eqyTN8ma6","https://www.defined.fi/sol/BoAQaykj3LtkM2Brevc7cQcRAzpqcsP47nJ2rkyopump?maker=CYBX2h2cFVUqDWnbemmo7UndkyfHKWM5e77eqyTN8ma6")</f>
        <v/>
      </c>
      <c r="M24">
        <f>HYPERLINK("https://dexscreener.com/solana/BoAQaykj3LtkM2Brevc7cQcRAzpqcsP47nJ2rkyopump?maker=CYBX2h2cFVUqDWnbemmo7UndkyfHKWM5e77eqyTN8ma6","https://dexscreener.com/solana/BoAQaykj3LtkM2Brevc7cQcRAzpqcsP47nJ2rkyopump?maker=CYBX2h2cFVUqDWnbemmo7UndkyfHKWM5e77eqyTN8ma6")</f>
        <v/>
      </c>
    </row>
    <row r="25">
      <c r="A25" t="inlineStr">
        <is>
          <t>HtCqD3o5aF1RXcyGi6AW11PoB3bZmFdA8kvVyhJrpump</t>
        </is>
      </c>
      <c r="B25" t="inlineStr">
        <is>
          <t>GMika</t>
        </is>
      </c>
      <c r="C25" t="n">
        <v>4</v>
      </c>
      <c r="D25" t="n">
        <v>-12.23</v>
      </c>
      <c r="E25" t="n">
        <v>-0.19</v>
      </c>
      <c r="F25" t="n">
        <v>64.23999999999999</v>
      </c>
      <c r="G25" t="n">
        <v>52.01</v>
      </c>
      <c r="H25" t="n">
        <v>2</v>
      </c>
      <c r="I25" t="n">
        <v>3</v>
      </c>
      <c r="J25" t="n">
        <v>-1</v>
      </c>
      <c r="K25" t="n">
        <v>-1</v>
      </c>
      <c r="L25">
        <f>HYPERLINK("https://www.defined.fi/sol/HtCqD3o5aF1RXcyGi6AW11PoB3bZmFdA8kvVyhJrpump?maker=CYBX2h2cFVUqDWnbemmo7UndkyfHKWM5e77eqyTN8ma6","https://www.defined.fi/sol/HtCqD3o5aF1RXcyGi6AW11PoB3bZmFdA8kvVyhJrpump?maker=CYBX2h2cFVUqDWnbemmo7UndkyfHKWM5e77eqyTN8ma6")</f>
        <v/>
      </c>
      <c r="M25">
        <f>HYPERLINK("https://dexscreener.com/solana/HtCqD3o5aF1RXcyGi6AW11PoB3bZmFdA8kvVyhJrpump?maker=CYBX2h2cFVUqDWnbemmo7UndkyfHKWM5e77eqyTN8ma6","https://dexscreener.com/solana/HtCqD3o5aF1RXcyGi6AW11PoB3bZmFdA8kvVyhJrpump?maker=CYBX2h2cFVUqDWnbemmo7UndkyfHKWM5e77eqyTN8ma6")</f>
        <v/>
      </c>
    </row>
    <row r="26">
      <c r="A26" t="inlineStr">
        <is>
          <t>HeCFQ5hiDZRKVYEuDF1LYBfbYfqAg98CQtbrTR7ipump</t>
        </is>
      </c>
      <c r="B26" t="inlineStr">
        <is>
          <t>MEOWMEOW</t>
        </is>
      </c>
      <c r="C26" t="n">
        <v>4</v>
      </c>
      <c r="D26" t="n">
        <v>21.95</v>
      </c>
      <c r="E26" t="n">
        <v>0.23</v>
      </c>
      <c r="F26" t="n">
        <v>109.44</v>
      </c>
      <c r="G26" t="n">
        <v>117.1</v>
      </c>
      <c r="H26" t="n">
        <v>14</v>
      </c>
      <c r="I26" t="n">
        <v>7</v>
      </c>
      <c r="J26" t="n">
        <v>-1</v>
      </c>
      <c r="K26" t="n">
        <v>-1</v>
      </c>
      <c r="L26">
        <f>HYPERLINK("https://www.defined.fi/sol/HeCFQ5hiDZRKVYEuDF1LYBfbYfqAg98CQtbrTR7ipump?maker=CYBX2h2cFVUqDWnbemmo7UndkyfHKWM5e77eqyTN8ma6","https://www.defined.fi/sol/HeCFQ5hiDZRKVYEuDF1LYBfbYfqAg98CQtbrTR7ipump?maker=CYBX2h2cFVUqDWnbemmo7UndkyfHKWM5e77eqyTN8ma6")</f>
        <v/>
      </c>
      <c r="M26">
        <f>HYPERLINK("https://dexscreener.com/solana/HeCFQ5hiDZRKVYEuDF1LYBfbYfqAg98CQtbrTR7ipump?maker=CYBX2h2cFVUqDWnbemmo7UndkyfHKWM5e77eqyTN8ma6","https://dexscreener.com/solana/HeCFQ5hiDZRKVYEuDF1LYBfbYfqAg98CQtbrTR7ipump?maker=CYBX2h2cFVUqDWnbemmo7UndkyfHKWM5e77eqyTN8ma6")</f>
        <v/>
      </c>
    </row>
    <row r="27">
      <c r="A27" t="inlineStr">
        <is>
          <t>CK8jBy1R7JKr6FMSmaHJGi8GS3XPryWFJ1ebX3Uvpump</t>
        </is>
      </c>
      <c r="B27" t="inlineStr">
        <is>
          <t>ARCANE</t>
        </is>
      </c>
      <c r="C27" t="n">
        <v>4</v>
      </c>
      <c r="D27" t="n">
        <v>24.58</v>
      </c>
      <c r="E27" t="n">
        <v>0.87</v>
      </c>
      <c r="F27" t="n">
        <v>28.19</v>
      </c>
      <c r="G27" t="n">
        <v>52.77</v>
      </c>
      <c r="H27" t="n">
        <v>1</v>
      </c>
      <c r="I27" t="n">
        <v>2</v>
      </c>
      <c r="J27" t="n">
        <v>-1</v>
      </c>
      <c r="K27" t="n">
        <v>-1</v>
      </c>
      <c r="L27">
        <f>HYPERLINK("https://www.defined.fi/sol/CK8jBy1R7JKr6FMSmaHJGi8GS3XPryWFJ1ebX3Uvpump?maker=CYBX2h2cFVUqDWnbemmo7UndkyfHKWM5e77eqyTN8ma6","https://www.defined.fi/sol/CK8jBy1R7JKr6FMSmaHJGi8GS3XPryWFJ1ebX3Uvpump?maker=CYBX2h2cFVUqDWnbemmo7UndkyfHKWM5e77eqyTN8ma6")</f>
        <v/>
      </c>
      <c r="M27">
        <f>HYPERLINK("https://dexscreener.com/solana/CK8jBy1R7JKr6FMSmaHJGi8GS3XPryWFJ1ebX3Uvpump?maker=CYBX2h2cFVUqDWnbemmo7UndkyfHKWM5e77eqyTN8ma6","https://dexscreener.com/solana/CK8jBy1R7JKr6FMSmaHJGi8GS3XPryWFJ1ebX3Uvpump?maker=CYBX2h2cFVUqDWnbemmo7UndkyfHKWM5e77eqyTN8ma6")</f>
        <v/>
      </c>
    </row>
    <row r="28">
      <c r="A28" t="inlineStr">
        <is>
          <t>GegBq6qGirNSVPbDcHNbG89xUcFTqNDwfSKt85T8pump</t>
        </is>
      </c>
      <c r="B28" t="inlineStr">
        <is>
          <t>megs</t>
        </is>
      </c>
      <c r="C28" t="n">
        <v>5</v>
      </c>
      <c r="D28" t="n">
        <v>-7.99</v>
      </c>
      <c r="E28" t="n">
        <v>-0.28</v>
      </c>
      <c r="F28" t="n">
        <v>28.89</v>
      </c>
      <c r="G28" t="n">
        <v>20.9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HYPERLINK("https://www.defined.fi/sol/GegBq6qGirNSVPbDcHNbG89xUcFTqNDwfSKt85T8pump?maker=CYBX2h2cFVUqDWnbemmo7UndkyfHKWM5e77eqyTN8ma6","https://www.defined.fi/sol/GegBq6qGirNSVPbDcHNbG89xUcFTqNDwfSKt85T8pump?maker=CYBX2h2cFVUqDWnbemmo7UndkyfHKWM5e77eqyTN8ma6")</f>
        <v/>
      </c>
      <c r="M28">
        <f>HYPERLINK("https://dexscreener.com/solana/GegBq6qGirNSVPbDcHNbG89xUcFTqNDwfSKt85T8pump?maker=CYBX2h2cFVUqDWnbemmo7UndkyfHKWM5e77eqyTN8ma6","https://dexscreener.com/solana/GegBq6qGirNSVPbDcHNbG89xUcFTqNDwfSKt85T8pump?maker=CYBX2h2cFVUqDWnbemmo7UndkyfHKWM5e77eqyTN8ma6")</f>
        <v/>
      </c>
    </row>
    <row r="29">
      <c r="A29" t="inlineStr">
        <is>
          <t>6rVy5oRuLzwgJP82KYHKaVNvdwCeWAa74WZrtKUSpump</t>
        </is>
      </c>
      <c r="B29" t="inlineStr">
        <is>
          <t>CASH</t>
        </is>
      </c>
      <c r="C29" t="n">
        <v>5</v>
      </c>
      <c r="D29" t="n">
        <v>0.059</v>
      </c>
      <c r="E29" t="n">
        <v>0</v>
      </c>
      <c r="F29" t="n">
        <v>15.84</v>
      </c>
      <c r="G29" t="n">
        <v>15.89</v>
      </c>
      <c r="H29" t="n">
        <v>2</v>
      </c>
      <c r="I29" t="n">
        <v>2</v>
      </c>
      <c r="J29" t="n">
        <v>-1</v>
      </c>
      <c r="K29" t="n">
        <v>-1</v>
      </c>
      <c r="L29">
        <f>HYPERLINK("https://www.defined.fi/sol/6rVy5oRuLzwgJP82KYHKaVNvdwCeWAa74WZrtKUSpump?maker=CYBX2h2cFVUqDWnbemmo7UndkyfHKWM5e77eqyTN8ma6","https://www.defined.fi/sol/6rVy5oRuLzwgJP82KYHKaVNvdwCeWAa74WZrtKUSpump?maker=CYBX2h2cFVUqDWnbemmo7UndkyfHKWM5e77eqyTN8ma6")</f>
        <v/>
      </c>
      <c r="M29">
        <f>HYPERLINK("https://dexscreener.com/solana/6rVy5oRuLzwgJP82KYHKaVNvdwCeWAa74WZrtKUSpump?maker=CYBX2h2cFVUqDWnbemmo7UndkyfHKWM5e77eqyTN8ma6","https://dexscreener.com/solana/6rVy5oRuLzwgJP82KYHKaVNvdwCeWAa74WZrtKUSpump?maker=CYBX2h2cFVUqDWnbemmo7UndkyfHKWM5e77eqyTN8ma6")</f>
        <v/>
      </c>
    </row>
    <row r="30">
      <c r="A30" t="inlineStr">
        <is>
          <t>APoUuz1f4KSb52ifFYgbeghXxPDNx7GkxgYyp83Kpump</t>
        </is>
      </c>
      <c r="B30" t="inlineStr">
        <is>
          <t>smooth</t>
        </is>
      </c>
      <c r="C30" t="n">
        <v>5</v>
      </c>
      <c r="D30" t="n">
        <v>0.741</v>
      </c>
      <c r="E30" t="n">
        <v>0.07000000000000001</v>
      </c>
      <c r="F30" t="n">
        <v>10.13</v>
      </c>
      <c r="G30" t="n">
        <v>10.87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HYPERLINK("https://www.defined.fi/sol/APoUuz1f4KSb52ifFYgbeghXxPDNx7GkxgYyp83Kpump?maker=CYBX2h2cFVUqDWnbemmo7UndkyfHKWM5e77eqyTN8ma6","https://www.defined.fi/sol/APoUuz1f4KSb52ifFYgbeghXxPDNx7GkxgYyp83Kpump?maker=CYBX2h2cFVUqDWnbemmo7UndkyfHKWM5e77eqyTN8ma6")</f>
        <v/>
      </c>
      <c r="M30">
        <f>HYPERLINK("https://dexscreener.com/solana/APoUuz1f4KSb52ifFYgbeghXxPDNx7GkxgYyp83Kpump?maker=CYBX2h2cFVUqDWnbemmo7UndkyfHKWM5e77eqyTN8ma6","https://dexscreener.com/solana/APoUuz1f4KSb52ifFYgbeghXxPDNx7GkxgYyp83Kpump?maker=CYBX2h2cFVUqDWnbemmo7UndkyfHKWM5e77eqyTN8ma6")</f>
        <v/>
      </c>
    </row>
    <row r="31">
      <c r="A31" t="inlineStr">
        <is>
          <t>FDTJzoVQ7rHPFyKhyJzdHh1nbX66sBKPzmknWsobpump</t>
        </is>
      </c>
      <c r="B31" t="inlineStr">
        <is>
          <t>glob</t>
        </is>
      </c>
      <c r="C31" t="n">
        <v>5</v>
      </c>
      <c r="D31" t="n">
        <v>-5.66</v>
      </c>
      <c r="E31" t="n">
        <v>-0.41</v>
      </c>
      <c r="F31" t="n">
        <v>11.1</v>
      </c>
      <c r="G31" t="n">
        <v>8.109999999999999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HYPERLINK("https://www.defined.fi/sol/FDTJzoVQ7rHPFyKhyJzdHh1nbX66sBKPzmknWsobpump?maker=CYBX2h2cFVUqDWnbemmo7UndkyfHKWM5e77eqyTN8ma6","https://www.defined.fi/sol/FDTJzoVQ7rHPFyKhyJzdHh1nbX66sBKPzmknWsobpump?maker=CYBX2h2cFVUqDWnbemmo7UndkyfHKWM5e77eqyTN8ma6")</f>
        <v/>
      </c>
      <c r="M31">
        <f>HYPERLINK("https://dexscreener.com/solana/FDTJzoVQ7rHPFyKhyJzdHh1nbX66sBKPzmknWsobpump?maker=CYBX2h2cFVUqDWnbemmo7UndkyfHKWM5e77eqyTN8ma6","https://dexscreener.com/solana/FDTJzoVQ7rHPFyKhyJzdHh1nbX66sBKPzmknWsobpump?maker=CYBX2h2cFVUqDWnbemmo7UndkyfHKWM5e77eqyTN8ma6")</f>
        <v/>
      </c>
    </row>
    <row r="32">
      <c r="A32" t="inlineStr">
        <is>
          <t>bKMKUKwPsZkRhxkmJGUCEw8kPSYeCTBEYH4heo7TgfG</t>
        </is>
      </c>
      <c r="B32" t="inlineStr">
        <is>
          <t>SOX</t>
        </is>
      </c>
      <c r="C32" t="n">
        <v>5</v>
      </c>
      <c r="D32" t="n">
        <v>-0.618</v>
      </c>
      <c r="E32" t="n">
        <v>-0.07000000000000001</v>
      </c>
      <c r="F32" t="n">
        <v>8.34</v>
      </c>
      <c r="G32" t="n">
        <v>7.72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HYPERLINK("https://www.defined.fi/sol/bKMKUKwPsZkRhxkmJGUCEw8kPSYeCTBEYH4heo7TgfG?maker=CYBX2h2cFVUqDWnbemmo7UndkyfHKWM5e77eqyTN8ma6","https://www.defined.fi/sol/bKMKUKwPsZkRhxkmJGUCEw8kPSYeCTBEYH4heo7TgfG?maker=CYBX2h2cFVUqDWnbemmo7UndkyfHKWM5e77eqyTN8ma6")</f>
        <v/>
      </c>
      <c r="M32">
        <f>HYPERLINK("https://dexscreener.com/solana/bKMKUKwPsZkRhxkmJGUCEw8kPSYeCTBEYH4heo7TgfG?maker=CYBX2h2cFVUqDWnbemmo7UndkyfHKWM5e77eqyTN8ma6","https://dexscreener.com/solana/bKMKUKwPsZkRhxkmJGUCEw8kPSYeCTBEYH4heo7TgfG?maker=CYBX2h2cFVUqDWnbemmo7UndkyfHKWM5e77eqyTN8ma6")</f>
        <v/>
      </c>
    </row>
    <row r="33">
      <c r="A33" t="inlineStr">
        <is>
          <t>2KgAN8nLAU74wjiyKi85m4ZT6Z9MtqrUTGfse8Xapump</t>
        </is>
      </c>
      <c r="B33" t="inlineStr">
        <is>
          <t>SHEGEN</t>
        </is>
      </c>
      <c r="C33" t="n">
        <v>5</v>
      </c>
      <c r="D33" t="n">
        <v>-1.33</v>
      </c>
      <c r="E33" t="n">
        <v>-0.12</v>
      </c>
      <c r="F33" t="n">
        <v>4.64</v>
      </c>
      <c r="G33" t="n">
        <v>9.949999999999999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HYPERLINK("https://www.defined.fi/sol/2KgAN8nLAU74wjiyKi85m4ZT6Z9MtqrUTGfse8Xapump?maker=CYBX2h2cFVUqDWnbemmo7UndkyfHKWM5e77eqyTN8ma6","https://www.defined.fi/sol/2KgAN8nLAU74wjiyKi85m4ZT6Z9MtqrUTGfse8Xapump?maker=CYBX2h2cFVUqDWnbemmo7UndkyfHKWM5e77eqyTN8ma6")</f>
        <v/>
      </c>
      <c r="M33">
        <f>HYPERLINK("https://dexscreener.com/solana/2KgAN8nLAU74wjiyKi85m4ZT6Z9MtqrUTGfse8Xapump?maker=CYBX2h2cFVUqDWnbemmo7UndkyfHKWM5e77eqyTN8ma6","https://dexscreener.com/solana/2KgAN8nLAU74wjiyKi85m4ZT6Z9MtqrUTGfse8Xapump?maker=CYBX2h2cFVUqDWnbemmo7UndkyfHKWM5e77eqyTN8ma6")</f>
        <v/>
      </c>
    </row>
    <row r="34">
      <c r="A34" t="inlineStr">
        <is>
          <t>HPW7qGNPFy9BnJYX5sqXP1U4GtfE74RU74v65zZupump</t>
        </is>
      </c>
      <c r="B34" t="inlineStr">
        <is>
          <t>RICK</t>
        </is>
      </c>
      <c r="C34" t="n">
        <v>5</v>
      </c>
      <c r="D34" t="n">
        <v>-14.23</v>
      </c>
      <c r="E34" t="n">
        <v>-0.67</v>
      </c>
      <c r="F34" t="n">
        <v>21.22</v>
      </c>
      <c r="G34" t="n">
        <v>6.99</v>
      </c>
      <c r="H34" t="n">
        <v>2</v>
      </c>
      <c r="I34" t="n">
        <v>1</v>
      </c>
      <c r="J34" t="n">
        <v>-1</v>
      </c>
      <c r="K34" t="n">
        <v>-1</v>
      </c>
      <c r="L34">
        <f>HYPERLINK("https://www.defined.fi/sol/HPW7qGNPFy9BnJYX5sqXP1U4GtfE74RU74v65zZupump?maker=CYBX2h2cFVUqDWnbemmo7UndkyfHKWM5e77eqyTN8ma6","https://www.defined.fi/sol/HPW7qGNPFy9BnJYX5sqXP1U4GtfE74RU74v65zZupump?maker=CYBX2h2cFVUqDWnbemmo7UndkyfHKWM5e77eqyTN8ma6")</f>
        <v/>
      </c>
      <c r="M34">
        <f>HYPERLINK("https://dexscreener.com/solana/HPW7qGNPFy9BnJYX5sqXP1U4GtfE74RU74v65zZupump?maker=CYBX2h2cFVUqDWnbemmo7UndkyfHKWM5e77eqyTN8ma6","https://dexscreener.com/solana/HPW7qGNPFy9BnJYX5sqXP1U4GtfE74RU74v65zZupump?maker=CYBX2h2cFVUqDWnbemmo7UndkyfHKWM5e77eqyTN8ma6")</f>
        <v/>
      </c>
    </row>
    <row r="35">
      <c r="A35" t="inlineStr">
        <is>
          <t>zGh48JtNHVBb5evgoZLXwgPD2Qu4MhkWdJLGDAupump</t>
        </is>
      </c>
      <c r="B35" t="inlineStr">
        <is>
          <t>retire</t>
        </is>
      </c>
      <c r="C35" t="n">
        <v>5</v>
      </c>
      <c r="D35" t="n">
        <v>0</v>
      </c>
      <c r="E35" t="n">
        <v>0</v>
      </c>
      <c r="F35" t="n">
        <v>0</v>
      </c>
      <c r="G35" t="n">
        <v>5.02</v>
      </c>
      <c r="H35" t="n">
        <v>0</v>
      </c>
      <c r="I35" t="n">
        <v>1</v>
      </c>
      <c r="J35" t="n">
        <v>-1</v>
      </c>
      <c r="K35" t="n">
        <v>-1</v>
      </c>
      <c r="L35">
        <f>HYPERLINK("https://www.defined.fi/sol/zGh48JtNHVBb5evgoZLXwgPD2Qu4MhkWdJLGDAupump?maker=CYBX2h2cFVUqDWnbemmo7UndkyfHKWM5e77eqyTN8ma6","https://www.defined.fi/sol/zGh48JtNHVBb5evgoZLXwgPD2Qu4MhkWdJLGDAupump?maker=CYBX2h2cFVUqDWnbemmo7UndkyfHKWM5e77eqyTN8ma6")</f>
        <v/>
      </c>
      <c r="M35">
        <f>HYPERLINK("https://dexscreener.com/solana/zGh48JtNHVBb5evgoZLXwgPD2Qu4MhkWdJLGDAupump?maker=CYBX2h2cFVUqDWnbemmo7UndkyfHKWM5e77eqyTN8ma6","https://dexscreener.com/solana/zGh48JtNHVBb5evgoZLXwgPD2Qu4MhkWdJLGDAupump?maker=CYBX2h2cFVUqDWnbemmo7UndkyfHKWM5e77eqyTN8ma6")</f>
        <v/>
      </c>
    </row>
    <row r="36">
      <c r="A36" t="inlineStr">
        <is>
          <t>8jT2uVGpC6PbsPcQJ5bmEH9D8pQq41WEUMaUpo9Npump</t>
        </is>
      </c>
      <c r="B36" t="inlineStr">
        <is>
          <t>PVE</t>
        </is>
      </c>
      <c r="C36" t="n">
        <v>6</v>
      </c>
      <c r="D36" t="n">
        <v>-7.25</v>
      </c>
      <c r="E36" t="n">
        <v>-0.52</v>
      </c>
      <c r="F36" t="n">
        <v>13.98</v>
      </c>
      <c r="G36" t="n">
        <v>6.73</v>
      </c>
      <c r="H36" t="n">
        <v>1</v>
      </c>
      <c r="I36" t="n">
        <v>2</v>
      </c>
      <c r="J36" t="n">
        <v>-1</v>
      </c>
      <c r="K36" t="n">
        <v>-1</v>
      </c>
      <c r="L36">
        <f>HYPERLINK("https://www.defined.fi/sol/8jT2uVGpC6PbsPcQJ5bmEH9D8pQq41WEUMaUpo9Npump?maker=CYBX2h2cFVUqDWnbemmo7UndkyfHKWM5e77eqyTN8ma6","https://www.defined.fi/sol/8jT2uVGpC6PbsPcQJ5bmEH9D8pQq41WEUMaUpo9Npump?maker=CYBX2h2cFVUqDWnbemmo7UndkyfHKWM5e77eqyTN8ma6")</f>
        <v/>
      </c>
      <c r="M36">
        <f>HYPERLINK("https://dexscreener.com/solana/8jT2uVGpC6PbsPcQJ5bmEH9D8pQq41WEUMaUpo9Npump?maker=CYBX2h2cFVUqDWnbemmo7UndkyfHKWM5e77eqyTN8ma6","https://dexscreener.com/solana/8jT2uVGpC6PbsPcQJ5bmEH9D8pQq41WEUMaUpo9Npump?maker=CYBX2h2cFVUqDWnbemmo7UndkyfHKWM5e77eqyTN8ma6")</f>
        <v/>
      </c>
    </row>
    <row r="37">
      <c r="A37" t="inlineStr">
        <is>
          <t>DZBztmgHuuY49pVkwCTzusg6SXCpbj16ZeSFfQLapump</t>
        </is>
      </c>
      <c r="B37" t="inlineStr">
        <is>
          <t>CBM</t>
        </is>
      </c>
      <c r="C37" t="n">
        <v>6</v>
      </c>
      <c r="D37" t="n">
        <v>-15.21</v>
      </c>
      <c r="E37" t="n">
        <v>-0.32</v>
      </c>
      <c r="F37" t="n">
        <v>47.62</v>
      </c>
      <c r="G37" t="n">
        <v>32.42</v>
      </c>
      <c r="H37" t="n">
        <v>5</v>
      </c>
      <c r="I37" t="n">
        <v>3</v>
      </c>
      <c r="J37" t="n">
        <v>-1</v>
      </c>
      <c r="K37" t="n">
        <v>-1</v>
      </c>
      <c r="L37">
        <f>HYPERLINK("https://www.defined.fi/sol/DZBztmgHuuY49pVkwCTzusg6SXCpbj16ZeSFfQLapump?maker=CYBX2h2cFVUqDWnbemmo7UndkyfHKWM5e77eqyTN8ma6","https://www.defined.fi/sol/DZBztmgHuuY49pVkwCTzusg6SXCpbj16ZeSFfQLapump?maker=CYBX2h2cFVUqDWnbemmo7UndkyfHKWM5e77eqyTN8ma6")</f>
        <v/>
      </c>
      <c r="M37">
        <f>HYPERLINK("https://dexscreener.com/solana/DZBztmgHuuY49pVkwCTzusg6SXCpbj16ZeSFfQLapump?maker=CYBX2h2cFVUqDWnbemmo7UndkyfHKWM5e77eqyTN8ma6","https://dexscreener.com/solana/DZBztmgHuuY49pVkwCTzusg6SXCpbj16ZeSFfQLapump?maker=CYBX2h2cFVUqDWnbemmo7UndkyfHKWM5e77eqyTN8ma6")</f>
        <v/>
      </c>
    </row>
    <row r="38">
      <c r="A38" t="inlineStr">
        <is>
          <t>EpPtathNtBLh4Xn6vJxoaekRpCfhNK4sDhqiaDJfEQ8R</t>
        </is>
      </c>
      <c r="B38" t="inlineStr">
        <is>
          <t>GT3RS</t>
        </is>
      </c>
      <c r="C38" t="n">
        <v>6</v>
      </c>
      <c r="D38" t="n">
        <v>-3.96</v>
      </c>
      <c r="E38" t="n">
        <v>-0.14</v>
      </c>
      <c r="F38" t="n">
        <v>27.92</v>
      </c>
      <c r="G38" t="n">
        <v>23.96</v>
      </c>
      <c r="H38" t="n">
        <v>1</v>
      </c>
      <c r="I38" t="n">
        <v>3</v>
      </c>
      <c r="J38" t="n">
        <v>-1</v>
      </c>
      <c r="K38" t="n">
        <v>-1</v>
      </c>
      <c r="L38">
        <f>HYPERLINK("https://www.defined.fi/sol/EpPtathNtBLh4Xn6vJxoaekRpCfhNK4sDhqiaDJfEQ8R?maker=CYBX2h2cFVUqDWnbemmo7UndkyfHKWM5e77eqyTN8ma6","https://www.defined.fi/sol/EpPtathNtBLh4Xn6vJxoaekRpCfhNK4sDhqiaDJfEQ8R?maker=CYBX2h2cFVUqDWnbemmo7UndkyfHKWM5e77eqyTN8ma6")</f>
        <v/>
      </c>
      <c r="M38">
        <f>HYPERLINK("https://dexscreener.com/solana/EpPtathNtBLh4Xn6vJxoaekRpCfhNK4sDhqiaDJfEQ8R?maker=CYBX2h2cFVUqDWnbemmo7UndkyfHKWM5e77eqyTN8ma6","https://dexscreener.com/solana/EpPtathNtBLh4Xn6vJxoaekRpCfhNK4sDhqiaDJfEQ8R?maker=CYBX2h2cFVUqDWnbemmo7UndkyfHKWM5e77eqyTN8ma6")</f>
        <v/>
      </c>
    </row>
    <row r="39">
      <c r="A39" t="inlineStr">
        <is>
          <t>J4MxeX9Wt87jpJKcDhr64B8gsdcQHpXezEwqzt1Kpump</t>
        </is>
      </c>
      <c r="B39" t="inlineStr">
        <is>
          <t>AI</t>
        </is>
      </c>
      <c r="C39" t="n">
        <v>6</v>
      </c>
      <c r="D39" t="n">
        <v>0.359</v>
      </c>
      <c r="E39" t="n">
        <v>0.02</v>
      </c>
      <c r="F39" t="n">
        <v>21.98</v>
      </c>
      <c r="G39" t="n">
        <v>28.52</v>
      </c>
      <c r="H39" t="n">
        <v>2</v>
      </c>
      <c r="I39" t="n">
        <v>2</v>
      </c>
      <c r="J39" t="n">
        <v>-1</v>
      </c>
      <c r="K39" t="n">
        <v>-1</v>
      </c>
      <c r="L39">
        <f>HYPERLINK("https://www.defined.fi/sol/J4MxeX9Wt87jpJKcDhr64B8gsdcQHpXezEwqzt1Kpump?maker=CYBX2h2cFVUqDWnbemmo7UndkyfHKWM5e77eqyTN8ma6","https://www.defined.fi/sol/J4MxeX9Wt87jpJKcDhr64B8gsdcQHpXezEwqzt1Kpump?maker=CYBX2h2cFVUqDWnbemmo7UndkyfHKWM5e77eqyTN8ma6")</f>
        <v/>
      </c>
      <c r="M39">
        <f>HYPERLINK("https://dexscreener.com/solana/J4MxeX9Wt87jpJKcDhr64B8gsdcQHpXezEwqzt1Kpump?maker=CYBX2h2cFVUqDWnbemmo7UndkyfHKWM5e77eqyTN8ma6","https://dexscreener.com/solana/J4MxeX9Wt87jpJKcDhr64B8gsdcQHpXezEwqzt1Kpump?maker=CYBX2h2cFVUqDWnbemmo7UndkyfHKWM5e77eqyTN8ma6")</f>
        <v/>
      </c>
    </row>
    <row r="40">
      <c r="A40" t="inlineStr">
        <is>
          <t>3BeJ9zCgQhaqKMu2HgKJ79yQBChD1Pf3hPwRX44fpump</t>
        </is>
      </c>
      <c r="B40" t="inlineStr">
        <is>
          <t>CB</t>
        </is>
      </c>
      <c r="C40" t="n">
        <v>6</v>
      </c>
      <c r="D40" t="n">
        <v>1.11</v>
      </c>
      <c r="E40" t="n">
        <v>0.01</v>
      </c>
      <c r="F40" t="n">
        <v>167.53</v>
      </c>
      <c r="G40" t="n">
        <v>170.09</v>
      </c>
      <c r="H40" t="n">
        <v>20</v>
      </c>
      <c r="I40" t="n">
        <v>17</v>
      </c>
      <c r="J40" t="n">
        <v>-1</v>
      </c>
      <c r="K40" t="n">
        <v>-1</v>
      </c>
      <c r="L40">
        <f>HYPERLINK("https://www.defined.fi/sol/3BeJ9zCgQhaqKMu2HgKJ79yQBChD1Pf3hPwRX44fpump?maker=CYBX2h2cFVUqDWnbemmo7UndkyfHKWM5e77eqyTN8ma6","https://www.defined.fi/sol/3BeJ9zCgQhaqKMu2HgKJ79yQBChD1Pf3hPwRX44fpump?maker=CYBX2h2cFVUqDWnbemmo7UndkyfHKWM5e77eqyTN8ma6")</f>
        <v/>
      </c>
      <c r="M40">
        <f>HYPERLINK("https://dexscreener.com/solana/3BeJ9zCgQhaqKMu2HgKJ79yQBChD1Pf3hPwRX44fpump?maker=CYBX2h2cFVUqDWnbemmo7UndkyfHKWM5e77eqyTN8ma6","https://dexscreener.com/solana/3BeJ9zCgQhaqKMu2HgKJ79yQBChD1Pf3hPwRX44fpump?maker=CYBX2h2cFVUqDWnbemmo7UndkyfHKWM5e77eqyTN8ma6")</f>
        <v/>
      </c>
    </row>
    <row r="41">
      <c r="A41" t="inlineStr">
        <is>
          <t>8iWsK2WH3AGviQwAnt43zvc8yLy6QMUSuv8PK2A7pump</t>
        </is>
      </c>
      <c r="B41" t="inlineStr">
        <is>
          <t>unknown_8iWs</t>
        </is>
      </c>
      <c r="C41" t="n">
        <v>6</v>
      </c>
      <c r="D41" t="n">
        <v>-2.08</v>
      </c>
      <c r="E41" t="n">
        <v>-0.02</v>
      </c>
      <c r="F41" t="n">
        <v>97.75</v>
      </c>
      <c r="G41" t="n">
        <v>188.51</v>
      </c>
      <c r="H41" t="n">
        <v>4</v>
      </c>
      <c r="I41" t="n">
        <v>15</v>
      </c>
      <c r="J41" t="n">
        <v>-1</v>
      </c>
      <c r="K41" t="n">
        <v>-1</v>
      </c>
      <c r="L41">
        <f>HYPERLINK("https://www.defined.fi/sol/8iWsK2WH3AGviQwAnt43zvc8yLy6QMUSuv8PK2A7pump?maker=CYBX2h2cFVUqDWnbemmo7UndkyfHKWM5e77eqyTN8ma6","https://www.defined.fi/sol/8iWsK2WH3AGviQwAnt43zvc8yLy6QMUSuv8PK2A7pump?maker=CYBX2h2cFVUqDWnbemmo7UndkyfHKWM5e77eqyTN8ma6")</f>
        <v/>
      </c>
      <c r="M41">
        <f>HYPERLINK("https://dexscreener.com/solana/8iWsK2WH3AGviQwAnt43zvc8yLy6QMUSuv8PK2A7pump?maker=CYBX2h2cFVUqDWnbemmo7UndkyfHKWM5e77eqyTN8ma6","https://dexscreener.com/solana/8iWsK2WH3AGviQwAnt43zvc8yLy6QMUSuv8PK2A7pump?maker=CYBX2h2cFVUqDWnbemmo7UndkyfHKWM5e77eqyTN8ma6")</f>
        <v/>
      </c>
    </row>
    <row r="42">
      <c r="A42" t="inlineStr">
        <is>
          <t>JBSVUpKgYNHt4GLtNebQxTJmZgftTMWENQrziHtGpump</t>
        </is>
      </c>
      <c r="B42" t="inlineStr">
        <is>
          <t>Swarm</t>
        </is>
      </c>
      <c r="C42" t="n">
        <v>7</v>
      </c>
      <c r="D42" t="n">
        <v>20.04</v>
      </c>
      <c r="E42" t="n">
        <v>1.19</v>
      </c>
      <c r="F42" t="n">
        <v>16.92</v>
      </c>
      <c r="G42" t="n">
        <v>36.96</v>
      </c>
      <c r="H42" t="n">
        <v>1</v>
      </c>
      <c r="I42" t="n">
        <v>2</v>
      </c>
      <c r="J42" t="n">
        <v>-1</v>
      </c>
      <c r="K42" t="n">
        <v>-1</v>
      </c>
      <c r="L42">
        <f>HYPERLINK("https://www.defined.fi/sol/JBSVUpKgYNHt4GLtNebQxTJmZgftTMWENQrziHtGpump?maker=CYBX2h2cFVUqDWnbemmo7UndkyfHKWM5e77eqyTN8ma6","https://www.defined.fi/sol/JBSVUpKgYNHt4GLtNebQxTJmZgftTMWENQrziHtGpump?maker=CYBX2h2cFVUqDWnbemmo7UndkyfHKWM5e77eqyTN8ma6")</f>
        <v/>
      </c>
      <c r="M42">
        <f>HYPERLINK("https://dexscreener.com/solana/JBSVUpKgYNHt4GLtNebQxTJmZgftTMWENQrziHtGpump?maker=CYBX2h2cFVUqDWnbemmo7UndkyfHKWM5e77eqyTN8ma6","https://dexscreener.com/solana/JBSVUpKgYNHt4GLtNebQxTJmZgftTMWENQrziHtGpump?maker=CYBX2h2cFVUqDWnbemmo7UndkyfHKWM5e77eqyTN8ma6")</f>
        <v/>
      </c>
    </row>
    <row r="43">
      <c r="A43" t="inlineStr">
        <is>
          <t>F62aBJWCCtuAc7xrwsXSvKRnSZozUrADo3Z2WUnim5aV</t>
        </is>
      </c>
      <c r="B43" t="inlineStr">
        <is>
          <t>DJX</t>
        </is>
      </c>
      <c r="C43" t="n">
        <v>7</v>
      </c>
      <c r="D43" t="n">
        <v>-1.01</v>
      </c>
      <c r="E43" t="n">
        <v>-0.16</v>
      </c>
      <c r="F43" t="n">
        <v>6.47</v>
      </c>
      <c r="G43" t="n">
        <v>5.46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HYPERLINK("https://www.defined.fi/sol/F62aBJWCCtuAc7xrwsXSvKRnSZozUrADo3Z2WUnim5aV?maker=CYBX2h2cFVUqDWnbemmo7UndkyfHKWM5e77eqyTN8ma6","https://www.defined.fi/sol/F62aBJWCCtuAc7xrwsXSvKRnSZozUrADo3Z2WUnim5aV?maker=CYBX2h2cFVUqDWnbemmo7UndkyfHKWM5e77eqyTN8ma6")</f>
        <v/>
      </c>
      <c r="M43">
        <f>HYPERLINK("https://dexscreener.com/solana/F62aBJWCCtuAc7xrwsXSvKRnSZozUrADo3Z2WUnim5aV?maker=CYBX2h2cFVUqDWnbemmo7UndkyfHKWM5e77eqyTN8ma6","https://dexscreener.com/solana/F62aBJWCCtuAc7xrwsXSvKRnSZozUrADo3Z2WUnim5aV?maker=CYBX2h2cFVUqDWnbemmo7UndkyfHKWM5e77eqyTN8ma6")</f>
        <v/>
      </c>
    </row>
    <row r="44">
      <c r="A44" t="inlineStr">
        <is>
          <t>7D7BeaQnhJqJQfHtq4xCYyjS1777oVpJErwKTzawkfXE</t>
        </is>
      </c>
      <c r="B44" t="inlineStr">
        <is>
          <t>ELLIE</t>
        </is>
      </c>
      <c r="C44" t="n">
        <v>7</v>
      </c>
      <c r="D44" t="n">
        <v>-0.102</v>
      </c>
      <c r="E44" t="n">
        <v>-0.01</v>
      </c>
      <c r="F44" t="n">
        <v>4.61</v>
      </c>
      <c r="G44" t="n">
        <v>9.74</v>
      </c>
      <c r="H44" t="n">
        <v>1</v>
      </c>
      <c r="I44" t="n">
        <v>2</v>
      </c>
      <c r="J44" t="n">
        <v>-1</v>
      </c>
      <c r="K44" t="n">
        <v>-1</v>
      </c>
      <c r="L44">
        <f>HYPERLINK("https://www.defined.fi/sol/7D7BeaQnhJqJQfHtq4xCYyjS1777oVpJErwKTzawkfXE?maker=CYBX2h2cFVUqDWnbemmo7UndkyfHKWM5e77eqyTN8ma6","https://www.defined.fi/sol/7D7BeaQnhJqJQfHtq4xCYyjS1777oVpJErwKTzawkfXE?maker=CYBX2h2cFVUqDWnbemmo7UndkyfHKWM5e77eqyTN8ma6")</f>
        <v/>
      </c>
      <c r="M44">
        <f>HYPERLINK("https://dexscreener.com/solana/7D7BeaQnhJqJQfHtq4xCYyjS1777oVpJErwKTzawkfXE?maker=CYBX2h2cFVUqDWnbemmo7UndkyfHKWM5e77eqyTN8ma6","https://dexscreener.com/solana/7D7BeaQnhJqJQfHtq4xCYyjS1777oVpJErwKTzawkfXE?maker=CYBX2h2cFVUqDWnbemmo7UndkyfHKWM5e77eqyTN8ma6")</f>
        <v/>
      </c>
    </row>
    <row r="45">
      <c r="A45" t="inlineStr">
        <is>
          <t>HUCXhZ3gvax7umq8gRZeRcjMkBmfUVgPxfUtbdftpump</t>
        </is>
      </c>
      <c r="B45" t="inlineStr">
        <is>
          <t>$MAPU</t>
        </is>
      </c>
      <c r="C45" t="n">
        <v>8</v>
      </c>
      <c r="D45" t="n">
        <v>0.26</v>
      </c>
      <c r="E45" t="n">
        <v>0.06</v>
      </c>
      <c r="F45" t="n">
        <v>4.58</v>
      </c>
      <c r="G45" t="n">
        <v>4.84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HYPERLINK("https://www.defined.fi/sol/HUCXhZ3gvax7umq8gRZeRcjMkBmfUVgPxfUtbdftpump?maker=CYBX2h2cFVUqDWnbemmo7UndkyfHKWM5e77eqyTN8ma6","https://www.defined.fi/sol/HUCXhZ3gvax7umq8gRZeRcjMkBmfUVgPxfUtbdftpump?maker=CYBX2h2cFVUqDWnbemmo7UndkyfHKWM5e77eqyTN8ma6")</f>
        <v/>
      </c>
      <c r="M45">
        <f>HYPERLINK("https://dexscreener.com/solana/HUCXhZ3gvax7umq8gRZeRcjMkBmfUVgPxfUtbdftpump?maker=CYBX2h2cFVUqDWnbemmo7UndkyfHKWM5e77eqyTN8ma6","https://dexscreener.com/solana/HUCXhZ3gvax7umq8gRZeRcjMkBmfUVgPxfUtbdftpump?maker=CYBX2h2cFVUqDWnbemmo7UndkyfHKWM5e77eqyTN8ma6")</f>
        <v/>
      </c>
    </row>
    <row r="46">
      <c r="A46" t="inlineStr">
        <is>
          <t>2tUS7AK6V9eLHYLZNuNkRiskw1L2sFe9Rvgo1Jr8pump</t>
        </is>
      </c>
      <c r="B46" t="inlineStr">
        <is>
          <t>MOB</t>
        </is>
      </c>
      <c r="C46" t="n">
        <v>8</v>
      </c>
      <c r="D46" t="n">
        <v>0.577</v>
      </c>
      <c r="E46" t="n">
        <v>0.09</v>
      </c>
      <c r="F46" t="n">
        <v>6.45</v>
      </c>
      <c r="G46" t="n">
        <v>7.03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HYPERLINK("https://www.defined.fi/sol/2tUS7AK6V9eLHYLZNuNkRiskw1L2sFe9Rvgo1Jr8pump?maker=CYBX2h2cFVUqDWnbemmo7UndkyfHKWM5e77eqyTN8ma6","https://www.defined.fi/sol/2tUS7AK6V9eLHYLZNuNkRiskw1L2sFe9Rvgo1Jr8pump?maker=CYBX2h2cFVUqDWnbemmo7UndkyfHKWM5e77eqyTN8ma6")</f>
        <v/>
      </c>
      <c r="M46">
        <f>HYPERLINK("https://dexscreener.com/solana/2tUS7AK6V9eLHYLZNuNkRiskw1L2sFe9Rvgo1Jr8pump?maker=CYBX2h2cFVUqDWnbemmo7UndkyfHKWM5e77eqyTN8ma6","https://dexscreener.com/solana/2tUS7AK6V9eLHYLZNuNkRiskw1L2sFe9Rvgo1Jr8pump?maker=CYBX2h2cFVUqDWnbemmo7UndkyfHKWM5e77eqyTN8ma6")</f>
        <v/>
      </c>
    </row>
    <row r="47">
      <c r="A47" t="inlineStr">
        <is>
          <t>9fURVh8YkzXDch2KmiBK7YT1zPYGC9UcWfXATvcupump</t>
        </is>
      </c>
      <c r="B47" t="inlineStr">
        <is>
          <t>OPTIMUS</t>
        </is>
      </c>
      <c r="C47" t="n">
        <v>8</v>
      </c>
      <c r="D47" t="n">
        <v>-8.77</v>
      </c>
      <c r="E47" t="n">
        <v>-0.28</v>
      </c>
      <c r="F47" t="n">
        <v>30.73</v>
      </c>
      <c r="G47" t="n">
        <v>21.96</v>
      </c>
      <c r="H47" t="n">
        <v>3</v>
      </c>
      <c r="I47" t="n">
        <v>2</v>
      </c>
      <c r="J47" t="n">
        <v>-1</v>
      </c>
      <c r="K47" t="n">
        <v>-1</v>
      </c>
      <c r="L47">
        <f>HYPERLINK("https://www.defined.fi/sol/9fURVh8YkzXDch2KmiBK7YT1zPYGC9UcWfXATvcupump?maker=CYBX2h2cFVUqDWnbemmo7UndkyfHKWM5e77eqyTN8ma6","https://www.defined.fi/sol/9fURVh8YkzXDch2KmiBK7YT1zPYGC9UcWfXATvcupump?maker=CYBX2h2cFVUqDWnbemmo7UndkyfHKWM5e77eqyTN8ma6")</f>
        <v/>
      </c>
      <c r="M47">
        <f>HYPERLINK("https://dexscreener.com/solana/9fURVh8YkzXDch2KmiBK7YT1zPYGC9UcWfXATvcupump?maker=CYBX2h2cFVUqDWnbemmo7UndkyfHKWM5e77eqyTN8ma6","https://dexscreener.com/solana/9fURVh8YkzXDch2KmiBK7YT1zPYGC9UcWfXATvcupump?maker=CYBX2h2cFVUqDWnbemmo7UndkyfHKWM5e77eqyTN8ma6")</f>
        <v/>
      </c>
    </row>
    <row r="48">
      <c r="A48" t="inlineStr">
        <is>
          <t>CzLSujWBLFsSjncfkh59rUFqvafWcY5tzedWJSuypump</t>
        </is>
      </c>
      <c r="B48" t="inlineStr">
        <is>
          <t>GOAT</t>
        </is>
      </c>
      <c r="C48" t="n">
        <v>9</v>
      </c>
      <c r="D48" t="n">
        <v>-3.78</v>
      </c>
      <c r="E48" t="n">
        <v>-0.39</v>
      </c>
      <c r="F48" t="n">
        <v>9.710000000000001</v>
      </c>
      <c r="G48" t="n">
        <v>5.93</v>
      </c>
      <c r="H48" t="n">
        <v>2</v>
      </c>
      <c r="I48" t="n">
        <v>1</v>
      </c>
      <c r="J48" t="n">
        <v>-1</v>
      </c>
      <c r="K48" t="n">
        <v>-1</v>
      </c>
      <c r="L48">
        <f>HYPERLINK("https://www.defined.fi/sol/CzLSujWBLFsSjncfkh59rUFqvafWcY5tzedWJSuypump?maker=CYBX2h2cFVUqDWnbemmo7UndkyfHKWM5e77eqyTN8ma6","https://www.defined.fi/sol/CzLSujWBLFsSjncfkh59rUFqvafWcY5tzedWJSuypump?maker=CYBX2h2cFVUqDWnbemmo7UndkyfHKWM5e77eqyTN8ma6")</f>
        <v/>
      </c>
      <c r="M48">
        <f>HYPERLINK("https://dexscreener.com/solana/CzLSujWBLFsSjncfkh59rUFqvafWcY5tzedWJSuypump?maker=CYBX2h2cFVUqDWnbemmo7UndkyfHKWM5e77eqyTN8ma6","https://dexscreener.com/solana/CzLSujWBLFsSjncfkh59rUFqvafWcY5tzedWJSuypump?maker=CYBX2h2cFVUqDWnbemmo7UndkyfHKWM5e77eqyTN8ma6")</f>
        <v/>
      </c>
    </row>
    <row r="49">
      <c r="A49" t="inlineStr">
        <is>
          <t>DDti34vnkrCehR8fih6dTGpPuc3w8tL4XQ4QLQhc3xPa</t>
        </is>
      </c>
      <c r="B49" t="inlineStr">
        <is>
          <t>LSD</t>
        </is>
      </c>
      <c r="C49" t="n">
        <v>9</v>
      </c>
      <c r="D49" t="n">
        <v>-0.415</v>
      </c>
      <c r="E49" t="n">
        <v>-0.01</v>
      </c>
      <c r="F49" t="n">
        <v>27.73</v>
      </c>
      <c r="G49" t="n">
        <v>95.81999999999999</v>
      </c>
      <c r="H49" t="n">
        <v>7</v>
      </c>
      <c r="I49" t="n">
        <v>10</v>
      </c>
      <c r="J49" t="n">
        <v>-1</v>
      </c>
      <c r="K49" t="n">
        <v>-1</v>
      </c>
      <c r="L49">
        <f>HYPERLINK("https://www.defined.fi/sol/DDti34vnkrCehR8fih6dTGpPuc3w8tL4XQ4QLQhc3xPa?maker=CYBX2h2cFVUqDWnbemmo7UndkyfHKWM5e77eqyTN8ma6","https://www.defined.fi/sol/DDti34vnkrCehR8fih6dTGpPuc3w8tL4XQ4QLQhc3xPa?maker=CYBX2h2cFVUqDWnbemmo7UndkyfHKWM5e77eqyTN8ma6")</f>
        <v/>
      </c>
      <c r="M49">
        <f>HYPERLINK("https://dexscreener.com/solana/DDti34vnkrCehR8fih6dTGpPuc3w8tL4XQ4QLQhc3xPa?maker=CYBX2h2cFVUqDWnbemmo7UndkyfHKWM5e77eqyTN8ma6","https://dexscreener.com/solana/DDti34vnkrCehR8fih6dTGpPuc3w8tL4XQ4QLQhc3xPa?maker=CYBX2h2cFVUqDWnbemmo7UndkyfHKWM5e77eqyTN8ma6")</f>
        <v/>
      </c>
    </row>
    <row r="50">
      <c r="A50" t="inlineStr">
        <is>
          <t>4wzY1ZcG3zwYzBzWjx2f1uKBgzFFCUFST6t42vBEpump</t>
        </is>
      </c>
      <c r="B50" t="inlineStr">
        <is>
          <t>BERB</t>
        </is>
      </c>
      <c r="C50" t="n">
        <v>9</v>
      </c>
      <c r="D50" t="n">
        <v>0.975</v>
      </c>
      <c r="E50" t="n">
        <v>0.06</v>
      </c>
      <c r="F50" t="n">
        <v>16.73</v>
      </c>
      <c r="G50" t="n">
        <v>17.71</v>
      </c>
      <c r="H50" t="n">
        <v>2</v>
      </c>
      <c r="I50" t="n">
        <v>3</v>
      </c>
      <c r="J50" t="n">
        <v>-1</v>
      </c>
      <c r="K50" t="n">
        <v>-1</v>
      </c>
      <c r="L50">
        <f>HYPERLINK("https://www.defined.fi/sol/4wzY1ZcG3zwYzBzWjx2f1uKBgzFFCUFST6t42vBEpump?maker=CYBX2h2cFVUqDWnbemmo7UndkyfHKWM5e77eqyTN8ma6","https://www.defined.fi/sol/4wzY1ZcG3zwYzBzWjx2f1uKBgzFFCUFST6t42vBEpump?maker=CYBX2h2cFVUqDWnbemmo7UndkyfHKWM5e77eqyTN8ma6")</f>
        <v/>
      </c>
      <c r="M50">
        <f>HYPERLINK("https://dexscreener.com/solana/4wzY1ZcG3zwYzBzWjx2f1uKBgzFFCUFST6t42vBEpump?maker=CYBX2h2cFVUqDWnbemmo7UndkyfHKWM5e77eqyTN8ma6","https://dexscreener.com/solana/4wzY1ZcG3zwYzBzWjx2f1uKBgzFFCUFST6t42vBEpump?maker=CYBX2h2cFVUqDWnbemmo7UndkyfHKWM5e77eqyTN8ma6")</f>
        <v/>
      </c>
    </row>
    <row r="51">
      <c r="A51" t="inlineStr">
        <is>
          <t>6tVZVjcppH2BZ9Xj5yFU1Zt34m2rYcyDqqpSeMDZpump</t>
        </is>
      </c>
      <c r="B51" t="inlineStr">
        <is>
          <t>miharu</t>
        </is>
      </c>
      <c r="C51" t="n">
        <v>10</v>
      </c>
      <c r="D51" t="n">
        <v>-1.74</v>
      </c>
      <c r="E51" t="n">
        <v>-0.19</v>
      </c>
      <c r="F51" t="n">
        <v>9.23</v>
      </c>
      <c r="G51" t="n">
        <v>7.49</v>
      </c>
      <c r="H51" t="n">
        <v>1</v>
      </c>
      <c r="I51" t="n">
        <v>2</v>
      </c>
      <c r="J51" t="n">
        <v>-1</v>
      </c>
      <c r="K51" t="n">
        <v>-1</v>
      </c>
      <c r="L51">
        <f>HYPERLINK("https://www.defined.fi/sol/6tVZVjcppH2BZ9Xj5yFU1Zt34m2rYcyDqqpSeMDZpump?maker=CYBX2h2cFVUqDWnbemmo7UndkyfHKWM5e77eqyTN8ma6","https://www.defined.fi/sol/6tVZVjcppH2BZ9Xj5yFU1Zt34m2rYcyDqqpSeMDZpump?maker=CYBX2h2cFVUqDWnbemmo7UndkyfHKWM5e77eqyTN8ma6")</f>
        <v/>
      </c>
      <c r="M51">
        <f>HYPERLINK("https://dexscreener.com/solana/6tVZVjcppH2BZ9Xj5yFU1Zt34m2rYcyDqqpSeMDZpump?maker=CYBX2h2cFVUqDWnbemmo7UndkyfHKWM5e77eqyTN8ma6","https://dexscreener.com/solana/6tVZVjcppH2BZ9Xj5yFU1Zt34m2rYcyDqqpSeMDZpump?maker=CYBX2h2cFVUqDWnbemmo7UndkyfHKWM5e77eqyTN8ma6")</f>
        <v/>
      </c>
    </row>
    <row r="52">
      <c r="A52" t="inlineStr">
        <is>
          <t>H7ed7UgcLp3ax4X1CQ5WuWDn6d1pprfMMYiv5ejwLWWU</t>
        </is>
      </c>
      <c r="B52" t="inlineStr">
        <is>
          <t>CHONKY</t>
        </is>
      </c>
      <c r="C52" t="n">
        <v>10</v>
      </c>
      <c r="D52" t="n">
        <v>-2.87</v>
      </c>
      <c r="E52" t="n">
        <v>-0.12</v>
      </c>
      <c r="F52" t="n">
        <v>24.4</v>
      </c>
      <c r="G52" t="n">
        <v>20.63</v>
      </c>
      <c r="H52" t="n">
        <v>4</v>
      </c>
      <c r="I52" t="n">
        <v>4</v>
      </c>
      <c r="J52" t="n">
        <v>-1</v>
      </c>
      <c r="K52" t="n">
        <v>-1</v>
      </c>
      <c r="L52">
        <f>HYPERLINK("https://www.defined.fi/sol/H7ed7UgcLp3ax4X1CQ5WuWDn6d1pprfMMYiv5ejwLWWU?maker=CYBX2h2cFVUqDWnbemmo7UndkyfHKWM5e77eqyTN8ma6","https://www.defined.fi/sol/H7ed7UgcLp3ax4X1CQ5WuWDn6d1pprfMMYiv5ejwLWWU?maker=CYBX2h2cFVUqDWnbemmo7UndkyfHKWM5e77eqyTN8ma6")</f>
        <v/>
      </c>
      <c r="M52">
        <f>HYPERLINK("https://dexscreener.com/solana/H7ed7UgcLp3ax4X1CQ5WuWDn6d1pprfMMYiv5ejwLWWU?maker=CYBX2h2cFVUqDWnbemmo7UndkyfHKWM5e77eqyTN8ma6","https://dexscreener.com/solana/H7ed7UgcLp3ax4X1CQ5WuWDn6d1pprfMMYiv5ejwLWWU?maker=CYBX2h2cFVUqDWnbemmo7UndkyfHKWM5e77eqyTN8ma6")</f>
        <v/>
      </c>
    </row>
    <row r="53">
      <c r="A53" t="inlineStr">
        <is>
          <t>GTFWEVQy5BwQsZJWS4Y6KaZ3or6Yhysh2EEUp8bgpump</t>
        </is>
      </c>
      <c r="B53" t="inlineStr">
        <is>
          <t>HANBAO</t>
        </is>
      </c>
      <c r="C53" t="n">
        <v>10</v>
      </c>
      <c r="D53" t="n">
        <v>-4.92</v>
      </c>
      <c r="E53" t="n">
        <v>-0.39</v>
      </c>
      <c r="F53" t="n">
        <v>12.46</v>
      </c>
      <c r="G53" t="n">
        <v>9.550000000000001</v>
      </c>
      <c r="H53" t="n">
        <v>3</v>
      </c>
      <c r="I53" t="n">
        <v>2</v>
      </c>
      <c r="J53" t="n">
        <v>-1</v>
      </c>
      <c r="K53" t="n">
        <v>-1</v>
      </c>
      <c r="L53">
        <f>HYPERLINK("https://www.defined.fi/sol/GTFWEVQy5BwQsZJWS4Y6KaZ3or6Yhysh2EEUp8bgpump?maker=CYBX2h2cFVUqDWnbemmo7UndkyfHKWM5e77eqyTN8ma6","https://www.defined.fi/sol/GTFWEVQy5BwQsZJWS4Y6KaZ3or6Yhysh2EEUp8bgpump?maker=CYBX2h2cFVUqDWnbemmo7UndkyfHKWM5e77eqyTN8ma6")</f>
        <v/>
      </c>
      <c r="M53">
        <f>HYPERLINK("https://dexscreener.com/solana/GTFWEVQy5BwQsZJWS4Y6KaZ3or6Yhysh2EEUp8bgpump?maker=CYBX2h2cFVUqDWnbemmo7UndkyfHKWM5e77eqyTN8ma6","https://dexscreener.com/solana/GTFWEVQy5BwQsZJWS4Y6KaZ3or6Yhysh2EEUp8bgpump?maker=CYBX2h2cFVUqDWnbemmo7UndkyfHKWM5e77eqyTN8ma6")</f>
        <v/>
      </c>
    </row>
    <row r="54">
      <c r="A54" t="inlineStr">
        <is>
          <t>9FUbhTkjXBP43y1eLLQa12WsM9CW1BPkTNUzWbSVpump</t>
        </is>
      </c>
      <c r="B54" t="inlineStr">
        <is>
          <t>Erdou</t>
        </is>
      </c>
      <c r="C54" t="n">
        <v>10</v>
      </c>
      <c r="D54" t="n">
        <v>0</v>
      </c>
      <c r="E54" t="n">
        <v>0</v>
      </c>
      <c r="F54" t="n">
        <v>0</v>
      </c>
      <c r="G54" t="n">
        <v>0.002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HYPERLINK("https://www.defined.fi/sol/9FUbhTkjXBP43y1eLLQa12WsM9CW1BPkTNUzWbSVpump?maker=CYBX2h2cFVUqDWnbemmo7UndkyfHKWM5e77eqyTN8ma6","https://www.defined.fi/sol/9FUbhTkjXBP43y1eLLQa12WsM9CW1BPkTNUzWbSVpump?maker=CYBX2h2cFVUqDWnbemmo7UndkyfHKWM5e77eqyTN8ma6")</f>
        <v/>
      </c>
      <c r="M54">
        <f>HYPERLINK("https://dexscreener.com/solana/9FUbhTkjXBP43y1eLLQa12WsM9CW1BPkTNUzWbSVpump?maker=CYBX2h2cFVUqDWnbemmo7UndkyfHKWM5e77eqyTN8ma6","https://dexscreener.com/solana/9FUbhTkjXBP43y1eLLQa12WsM9CW1BPkTNUzWbSVpump?maker=CYBX2h2cFVUqDWnbemmo7UndkyfHKWM5e77eqyTN8ma6")</f>
        <v/>
      </c>
    </row>
    <row r="55">
      <c r="A55" t="inlineStr">
        <is>
          <t>CCt5SK3K8QKxeJJf7xf3nMLRPsWHvcG2sG7MDwMPpump</t>
        </is>
      </c>
      <c r="B55" t="inlineStr">
        <is>
          <t>typeshit</t>
        </is>
      </c>
      <c r="C55" t="n">
        <v>10</v>
      </c>
      <c r="D55" t="n">
        <v>-0.249</v>
      </c>
      <c r="E55" t="n">
        <v>-0.04</v>
      </c>
      <c r="F55" t="n">
        <v>6.73</v>
      </c>
      <c r="G55" t="n">
        <v>6.48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HYPERLINK("https://www.defined.fi/sol/CCt5SK3K8QKxeJJf7xf3nMLRPsWHvcG2sG7MDwMPpump?maker=CYBX2h2cFVUqDWnbemmo7UndkyfHKWM5e77eqyTN8ma6","https://www.defined.fi/sol/CCt5SK3K8QKxeJJf7xf3nMLRPsWHvcG2sG7MDwMPpump?maker=CYBX2h2cFVUqDWnbemmo7UndkyfHKWM5e77eqyTN8ma6")</f>
        <v/>
      </c>
      <c r="M55">
        <f>HYPERLINK("https://dexscreener.com/solana/CCt5SK3K8QKxeJJf7xf3nMLRPsWHvcG2sG7MDwMPpump?maker=CYBX2h2cFVUqDWnbemmo7UndkyfHKWM5e77eqyTN8ma6","https://dexscreener.com/solana/CCt5SK3K8QKxeJJf7xf3nMLRPsWHvcG2sG7MDwMPpump?maker=CYBX2h2cFVUqDWnbemmo7UndkyfHKWM5e77eqyTN8ma6")</f>
        <v/>
      </c>
    </row>
    <row r="56">
      <c r="A56" t="inlineStr">
        <is>
          <t>BVG3BJH4ghUPJT9mCi7JbziNwx3dqRTzgo9x5poGpump</t>
        </is>
      </c>
      <c r="B56" t="inlineStr">
        <is>
          <t>rocky</t>
        </is>
      </c>
      <c r="C56" t="n">
        <v>12</v>
      </c>
      <c r="D56" t="n">
        <v>-0.118</v>
      </c>
      <c r="E56" t="n">
        <v>-0.02</v>
      </c>
      <c r="F56" t="n">
        <v>6.63</v>
      </c>
      <c r="G56" t="n">
        <v>6.52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HYPERLINK("https://www.defined.fi/sol/BVG3BJH4ghUPJT9mCi7JbziNwx3dqRTzgo9x5poGpump?maker=CYBX2h2cFVUqDWnbemmo7UndkyfHKWM5e77eqyTN8ma6","https://www.defined.fi/sol/BVG3BJH4ghUPJT9mCi7JbziNwx3dqRTzgo9x5poGpump?maker=CYBX2h2cFVUqDWnbemmo7UndkyfHKWM5e77eqyTN8ma6")</f>
        <v/>
      </c>
      <c r="M56">
        <f>HYPERLINK("https://dexscreener.com/solana/BVG3BJH4ghUPJT9mCi7JbziNwx3dqRTzgo9x5poGpump?maker=CYBX2h2cFVUqDWnbemmo7UndkyfHKWM5e77eqyTN8ma6","https://dexscreener.com/solana/BVG3BJH4ghUPJT9mCi7JbziNwx3dqRTzgo9x5poGpump?maker=CYBX2h2cFVUqDWnbemmo7UndkyfHKWM5e77eqyTN8ma6")</f>
        <v/>
      </c>
    </row>
    <row r="57">
      <c r="A57" t="inlineStr">
        <is>
          <t>14wsLiQvpaV5LRibdE54JUVfLh7gzjWEkQwvYXgpump</t>
        </is>
      </c>
      <c r="B57" t="inlineStr">
        <is>
          <t>QQQ420</t>
        </is>
      </c>
      <c r="C57" t="n">
        <v>12</v>
      </c>
      <c r="D57" t="n">
        <v>-1.05</v>
      </c>
      <c r="E57" t="n">
        <v>-0.23</v>
      </c>
      <c r="F57" t="n">
        <v>4.6</v>
      </c>
      <c r="G57" t="n">
        <v>3.55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HYPERLINK("https://www.defined.fi/sol/14wsLiQvpaV5LRibdE54JUVfLh7gzjWEkQwvYXgpump?maker=CYBX2h2cFVUqDWnbemmo7UndkyfHKWM5e77eqyTN8ma6","https://www.defined.fi/sol/14wsLiQvpaV5LRibdE54JUVfLh7gzjWEkQwvYXgpump?maker=CYBX2h2cFVUqDWnbemmo7UndkyfHKWM5e77eqyTN8ma6")</f>
        <v/>
      </c>
      <c r="M57">
        <f>HYPERLINK("https://dexscreener.com/solana/14wsLiQvpaV5LRibdE54JUVfLh7gzjWEkQwvYXgpump?maker=CYBX2h2cFVUqDWnbemmo7UndkyfHKWM5e77eqyTN8ma6","https://dexscreener.com/solana/14wsLiQvpaV5LRibdE54JUVfLh7gzjWEkQwvYXgpump?maker=CYBX2h2cFVUqDWnbemmo7UndkyfHKWM5e77eqyTN8ma6")</f>
        <v/>
      </c>
    </row>
    <row r="58">
      <c r="A58" t="inlineStr">
        <is>
          <t>7nFYpHyhDgzg3ioU2JFko5kaVwm6bjkL4MtbUiVAiYbJ</t>
        </is>
      </c>
      <c r="B58" t="inlineStr">
        <is>
          <t>NET</t>
        </is>
      </c>
      <c r="C58" t="n">
        <v>12</v>
      </c>
      <c r="D58" t="n">
        <v>-1.01</v>
      </c>
      <c r="E58" t="n">
        <v>-0.18</v>
      </c>
      <c r="F58" t="n">
        <v>5.54</v>
      </c>
      <c r="G58" t="n">
        <v>4.53</v>
      </c>
      <c r="H58" t="n">
        <v>2</v>
      </c>
      <c r="I58" t="n">
        <v>1</v>
      </c>
      <c r="J58" t="n">
        <v>-1</v>
      </c>
      <c r="K58" t="n">
        <v>-1</v>
      </c>
      <c r="L58">
        <f>HYPERLINK("https://www.defined.fi/sol/7nFYpHyhDgzg3ioU2JFko5kaVwm6bjkL4MtbUiVAiYbJ?maker=CYBX2h2cFVUqDWnbemmo7UndkyfHKWM5e77eqyTN8ma6","https://www.defined.fi/sol/7nFYpHyhDgzg3ioU2JFko5kaVwm6bjkL4MtbUiVAiYbJ?maker=CYBX2h2cFVUqDWnbemmo7UndkyfHKWM5e77eqyTN8ma6")</f>
        <v/>
      </c>
      <c r="M58">
        <f>HYPERLINK("https://dexscreener.com/solana/7nFYpHyhDgzg3ioU2JFko5kaVwm6bjkL4MtbUiVAiYbJ?maker=CYBX2h2cFVUqDWnbemmo7UndkyfHKWM5e77eqyTN8ma6","https://dexscreener.com/solana/7nFYpHyhDgzg3ioU2JFko5kaVwm6bjkL4MtbUiVAiYbJ?maker=CYBX2h2cFVUqDWnbemmo7UndkyfHKWM5e77eqyTN8ma6")</f>
        <v/>
      </c>
    </row>
    <row r="59">
      <c r="A59" t="inlineStr">
        <is>
          <t>8NNXWrWVctNw1UFeaBypffimTdcLCcD8XJzHvYsmgwpF</t>
        </is>
      </c>
      <c r="B59" t="inlineStr">
        <is>
          <t>BRAINLET</t>
        </is>
      </c>
      <c r="C59" t="n">
        <v>12</v>
      </c>
      <c r="D59" t="n">
        <v>-0.141</v>
      </c>
      <c r="E59" t="n">
        <v>-0.02</v>
      </c>
      <c r="F59" t="n">
        <v>6.3</v>
      </c>
      <c r="G59" t="n">
        <v>6.16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HYPERLINK("https://www.defined.fi/sol/8NNXWrWVctNw1UFeaBypffimTdcLCcD8XJzHvYsmgwpF?maker=CYBX2h2cFVUqDWnbemmo7UndkyfHKWM5e77eqyTN8ma6","https://www.defined.fi/sol/8NNXWrWVctNw1UFeaBypffimTdcLCcD8XJzHvYsmgwpF?maker=CYBX2h2cFVUqDWnbemmo7UndkyfHKWM5e77eqyTN8ma6")</f>
        <v/>
      </c>
      <c r="M59">
        <f>HYPERLINK("https://dexscreener.com/solana/8NNXWrWVctNw1UFeaBypffimTdcLCcD8XJzHvYsmgwpF?maker=CYBX2h2cFVUqDWnbemmo7UndkyfHKWM5e77eqyTN8ma6","https://dexscreener.com/solana/8NNXWrWVctNw1UFeaBypffimTdcLCcD8XJzHvYsmgwpF?maker=CYBX2h2cFVUqDWnbemmo7UndkyfHKWM5e77eqyTN8ma6")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2024-10-20T15:37:34Z</dcterms:modified>
</cp:coreProperties>
</file>