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C4u9GYmTvtaGa1a7q6iijn5DK2GYe78fqEeoPwrpump</t>
        </is>
      </c>
      <c r="B2" t="inlineStr">
        <is>
          <t>WAPE</t>
        </is>
      </c>
      <c r="C2" t="n">
        <v>0</v>
      </c>
      <c r="D2" t="n">
        <v>-21.71</v>
      </c>
      <c r="E2" t="n">
        <v>-0.51</v>
      </c>
      <c r="F2" t="n">
        <v>43.03</v>
      </c>
      <c r="G2" t="n">
        <v>21.31</v>
      </c>
      <c r="H2" t="n">
        <v>4</v>
      </c>
      <c r="I2" t="n">
        <v>3</v>
      </c>
      <c r="J2" t="n">
        <v>-1</v>
      </c>
      <c r="K2" t="n">
        <v>-1</v>
      </c>
      <c r="L2">
        <f>HYPERLINK("https://www.defined.fi/sol/C4u9GYmTvtaGa1a7q6iijn5DK2GYe78fqEeoPwrpump?maker=CPF3fdJwZ4WXML4pqBAgCrSKAZiMWa6Fpxmv88geBoZP","https://www.defined.fi/sol/C4u9GYmTvtaGa1a7q6iijn5DK2GYe78fqEeoPwrpump?maker=CPF3fdJwZ4WXML4pqBAgCrSKAZiMWa6Fpxmv88geBoZP")</f>
        <v/>
      </c>
      <c r="M2">
        <f>HYPERLINK("https://dexscreener.com/solana/C4u9GYmTvtaGa1a7q6iijn5DK2GYe78fqEeoPwrpump?maker=CPF3fdJwZ4WXML4pqBAgCrSKAZiMWa6Fpxmv88geBoZP","https://dexscreener.com/solana/C4u9GYmTvtaGa1a7q6iijn5DK2GYe78fqEeoPwrpump?maker=CPF3fdJwZ4WXML4pqBAgCrSKAZiMWa6Fpxmv88geBoZP")</f>
        <v/>
      </c>
    </row>
    <row r="3">
      <c r="A3" t="inlineStr">
        <is>
          <t>9vqsBhx1jPoKokZfCY8JMU7ob5ZFm7XtkwY3T2hapump</t>
        </is>
      </c>
      <c r="B3" t="inlineStr">
        <is>
          <t>lemur</t>
        </is>
      </c>
      <c r="C3" t="n">
        <v>0</v>
      </c>
      <c r="D3" t="n">
        <v>-0.242</v>
      </c>
      <c r="E3" t="n">
        <v>-0.01</v>
      </c>
      <c r="F3" t="n">
        <v>20.05</v>
      </c>
      <c r="G3" t="n">
        <v>19.81</v>
      </c>
      <c r="H3" t="n">
        <v>2</v>
      </c>
      <c r="I3" t="n">
        <v>3</v>
      </c>
      <c r="J3" t="n">
        <v>-1</v>
      </c>
      <c r="K3" t="n">
        <v>-1</v>
      </c>
      <c r="L3">
        <f>HYPERLINK("https://www.defined.fi/sol/9vqsBhx1jPoKokZfCY8JMU7ob5ZFm7XtkwY3T2hapump?maker=CPF3fdJwZ4WXML4pqBAgCrSKAZiMWa6Fpxmv88geBoZP","https://www.defined.fi/sol/9vqsBhx1jPoKokZfCY8JMU7ob5ZFm7XtkwY3T2hapump?maker=CPF3fdJwZ4WXML4pqBAgCrSKAZiMWa6Fpxmv88geBoZP")</f>
        <v/>
      </c>
      <c r="M3">
        <f>HYPERLINK("https://dexscreener.com/solana/9vqsBhx1jPoKokZfCY8JMU7ob5ZFm7XtkwY3T2hapump?maker=CPF3fdJwZ4WXML4pqBAgCrSKAZiMWa6Fpxmv88geBoZP","https://dexscreener.com/solana/9vqsBhx1jPoKokZfCY8JMU7ob5ZFm7XtkwY3T2hapump?maker=CPF3fdJwZ4WXML4pqBAgCrSKAZiMWa6Fpxmv88geBoZP")</f>
        <v/>
      </c>
    </row>
    <row r="4">
      <c r="A4" t="inlineStr">
        <is>
          <t>2tBPEZp3uChtKvdKhWgaA8AsqK3J6Mvt8w7XQo39pump</t>
        </is>
      </c>
      <c r="B4" t="inlineStr">
        <is>
          <t>maxy</t>
        </is>
      </c>
      <c r="C4" t="n">
        <v>0</v>
      </c>
      <c r="D4" t="n">
        <v>-2.11</v>
      </c>
      <c r="E4" t="n">
        <v>-0.1</v>
      </c>
      <c r="F4" t="n">
        <v>20.02</v>
      </c>
      <c r="G4" t="n">
        <v>0</v>
      </c>
      <c r="H4" t="n">
        <v>2</v>
      </c>
      <c r="I4" t="n">
        <v>0</v>
      </c>
      <c r="J4" t="n">
        <v>-1</v>
      </c>
      <c r="K4" t="n">
        <v>-1</v>
      </c>
      <c r="L4">
        <f>HYPERLINK("https://www.defined.fi/sol/2tBPEZp3uChtKvdKhWgaA8AsqK3J6Mvt8w7XQo39pump?maker=CPF3fdJwZ4WXML4pqBAgCrSKAZiMWa6Fpxmv88geBoZP","https://www.defined.fi/sol/2tBPEZp3uChtKvdKhWgaA8AsqK3J6Mvt8w7XQo39pump?maker=CPF3fdJwZ4WXML4pqBAgCrSKAZiMWa6Fpxmv88geBoZP")</f>
        <v/>
      </c>
      <c r="M4">
        <f>HYPERLINK("https://dexscreener.com/solana/2tBPEZp3uChtKvdKhWgaA8AsqK3J6Mvt8w7XQo39pump?maker=CPF3fdJwZ4WXML4pqBAgCrSKAZiMWa6Fpxmv88geBoZP","https://dexscreener.com/solana/2tBPEZp3uChtKvdKhWgaA8AsqK3J6Mvt8w7XQo39pump?maker=CPF3fdJwZ4WXML4pqBAgCrSKAZiMWa6Fpxmv88geBoZP")</f>
        <v/>
      </c>
    </row>
    <row r="5">
      <c r="A5" t="inlineStr">
        <is>
          <t>7NwYqQmiucnFFC4b18XZoVxCk4NHzFmcCemWhJ76pump</t>
        </is>
      </c>
      <c r="B5" t="inlineStr">
        <is>
          <t>unknown_7NwY</t>
        </is>
      </c>
      <c r="C5" t="n">
        <v>0</v>
      </c>
      <c r="D5" t="n">
        <v>-0.517</v>
      </c>
      <c r="E5" t="n">
        <v>-1</v>
      </c>
      <c r="F5" t="n">
        <v>0.985</v>
      </c>
      <c r="G5" t="n">
        <v>0.468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HYPERLINK("https://www.defined.fi/sol/7NwYqQmiucnFFC4b18XZoVxCk4NHzFmcCemWhJ76pump?maker=CPF3fdJwZ4WXML4pqBAgCrSKAZiMWa6Fpxmv88geBoZP","https://www.defined.fi/sol/7NwYqQmiucnFFC4b18XZoVxCk4NHzFmcCemWhJ76pump?maker=CPF3fdJwZ4WXML4pqBAgCrSKAZiMWa6Fpxmv88geBoZP")</f>
        <v/>
      </c>
      <c r="M5">
        <f>HYPERLINK("https://dexscreener.com/solana/7NwYqQmiucnFFC4b18XZoVxCk4NHzFmcCemWhJ76pump?maker=CPF3fdJwZ4WXML4pqBAgCrSKAZiMWa6Fpxmv88geBoZP","https://dexscreener.com/solana/7NwYqQmiucnFFC4b18XZoVxCk4NHzFmcCemWhJ76pump?maker=CPF3fdJwZ4WXML4pqBAgCrSKAZiMWa6Fpxmv88geBoZP")</f>
        <v/>
      </c>
    </row>
    <row r="6">
      <c r="A6" t="inlineStr">
        <is>
          <t>7X19KesnUtZtme78Km8pm4cN8pfRRLT2SXNsubfipump</t>
        </is>
      </c>
      <c r="B6" t="inlineStr">
        <is>
          <t>unknown_7X19</t>
        </is>
      </c>
      <c r="C6" t="n">
        <v>0</v>
      </c>
      <c r="D6" t="n">
        <v>1.12</v>
      </c>
      <c r="E6" t="n">
        <v>0.11</v>
      </c>
      <c r="F6" t="n">
        <v>9.99</v>
      </c>
      <c r="G6" t="n">
        <v>5.06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HYPERLINK("https://www.defined.fi/sol/7X19KesnUtZtme78Km8pm4cN8pfRRLT2SXNsubfipump?maker=CPF3fdJwZ4WXML4pqBAgCrSKAZiMWa6Fpxmv88geBoZP","https://www.defined.fi/sol/7X19KesnUtZtme78Km8pm4cN8pfRRLT2SXNsubfipump?maker=CPF3fdJwZ4WXML4pqBAgCrSKAZiMWa6Fpxmv88geBoZP")</f>
        <v/>
      </c>
      <c r="M6">
        <f>HYPERLINK("https://dexscreener.com/solana/7X19KesnUtZtme78Km8pm4cN8pfRRLT2SXNsubfipump?maker=CPF3fdJwZ4WXML4pqBAgCrSKAZiMWa6Fpxmv88geBoZP","https://dexscreener.com/solana/7X19KesnUtZtme78Km8pm4cN8pfRRLT2SXNsubfipump?maker=CPF3fdJwZ4WXML4pqBAgCrSKAZiMWa6Fpxmv88geBoZP")</f>
        <v/>
      </c>
    </row>
    <row r="7">
      <c r="A7" t="inlineStr">
        <is>
          <t>BVoFXcjNSQ8fHGNc2aeS52rLXwag52PHK2aQJsrkpump</t>
        </is>
      </c>
      <c r="B7" t="inlineStr">
        <is>
          <t>CCRU</t>
        </is>
      </c>
      <c r="C7" t="n">
        <v>0</v>
      </c>
      <c r="D7" t="n">
        <v>14.81</v>
      </c>
      <c r="E7" t="n">
        <v>1.48</v>
      </c>
      <c r="F7" t="n">
        <v>9.99</v>
      </c>
      <c r="G7" t="n">
        <v>24.8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HYPERLINK("https://www.defined.fi/sol/BVoFXcjNSQ8fHGNc2aeS52rLXwag52PHK2aQJsrkpump?maker=CPF3fdJwZ4WXML4pqBAgCrSKAZiMWa6Fpxmv88geBoZP","https://www.defined.fi/sol/BVoFXcjNSQ8fHGNc2aeS52rLXwag52PHK2aQJsrkpump?maker=CPF3fdJwZ4WXML4pqBAgCrSKAZiMWa6Fpxmv88geBoZP")</f>
        <v/>
      </c>
      <c r="M7">
        <f>HYPERLINK("https://dexscreener.com/solana/BVoFXcjNSQ8fHGNc2aeS52rLXwag52PHK2aQJsrkpump?maker=CPF3fdJwZ4WXML4pqBAgCrSKAZiMWa6Fpxmv88geBoZP","https://dexscreener.com/solana/BVoFXcjNSQ8fHGNc2aeS52rLXwag52PHK2aQJsrkpump?maker=CPF3fdJwZ4WXML4pqBAgCrSKAZiMWa6Fpxmv88geBoZP")</f>
        <v/>
      </c>
    </row>
    <row r="8">
      <c r="A8" t="inlineStr">
        <is>
          <t>4qNX615pV1oufdodNoiBzUsrUE3ww57DYg6LsUtupump</t>
        </is>
      </c>
      <c r="B8" t="inlineStr">
        <is>
          <t>CLAUDIUS</t>
        </is>
      </c>
      <c r="C8" t="n">
        <v>0</v>
      </c>
      <c r="D8" t="n">
        <v>1.55</v>
      </c>
      <c r="E8" t="n">
        <v>0.06</v>
      </c>
      <c r="F8" t="n">
        <v>24.98</v>
      </c>
      <c r="G8" t="n">
        <v>26.53</v>
      </c>
      <c r="H8" t="n">
        <v>1</v>
      </c>
      <c r="I8" t="n">
        <v>2</v>
      </c>
      <c r="J8" t="n">
        <v>-1</v>
      </c>
      <c r="K8" t="n">
        <v>-1</v>
      </c>
      <c r="L8">
        <f>HYPERLINK("https://www.defined.fi/sol/4qNX615pV1oufdodNoiBzUsrUE3ww57DYg6LsUtupump?maker=CPF3fdJwZ4WXML4pqBAgCrSKAZiMWa6Fpxmv88geBoZP","https://www.defined.fi/sol/4qNX615pV1oufdodNoiBzUsrUE3ww57DYg6LsUtupump?maker=CPF3fdJwZ4WXML4pqBAgCrSKAZiMWa6Fpxmv88geBoZP")</f>
        <v/>
      </c>
      <c r="M8">
        <f>HYPERLINK("https://dexscreener.com/solana/4qNX615pV1oufdodNoiBzUsrUE3ww57DYg6LsUtupump?maker=CPF3fdJwZ4WXML4pqBAgCrSKAZiMWa6Fpxmv88geBoZP","https://dexscreener.com/solana/4qNX615pV1oufdodNoiBzUsrUE3ww57DYg6LsUtupump?maker=CPF3fdJwZ4WXML4pqBAgCrSKAZiMWa6Fpxmv88geBoZP")</f>
        <v/>
      </c>
    </row>
    <row r="9">
      <c r="A9" t="inlineStr">
        <is>
          <t>3wgkW1MEht4UwD8wJPqUHKfYiaum5V7GfikgKMWDpFx3</t>
        </is>
      </c>
      <c r="B9" t="inlineStr">
        <is>
          <t>BLAS</t>
        </is>
      </c>
      <c r="C9" t="n">
        <v>0</v>
      </c>
      <c r="D9" t="n">
        <v>0.186</v>
      </c>
      <c r="E9" t="n">
        <v>0.34</v>
      </c>
      <c r="F9" t="n">
        <v>0.497</v>
      </c>
      <c r="G9" t="n">
        <v>0.729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HYPERLINK("https://www.defined.fi/sol/3wgkW1MEht4UwD8wJPqUHKfYiaum5V7GfikgKMWDpFx3?maker=CPF3fdJwZ4WXML4pqBAgCrSKAZiMWa6Fpxmv88geBoZP","https://www.defined.fi/sol/3wgkW1MEht4UwD8wJPqUHKfYiaum5V7GfikgKMWDpFx3?maker=CPF3fdJwZ4WXML4pqBAgCrSKAZiMWa6Fpxmv88geBoZP")</f>
        <v/>
      </c>
      <c r="M9">
        <f>HYPERLINK("https://dexscreener.com/solana/3wgkW1MEht4UwD8wJPqUHKfYiaum5V7GfikgKMWDpFx3?maker=CPF3fdJwZ4WXML4pqBAgCrSKAZiMWa6Fpxmv88geBoZP","https://dexscreener.com/solana/3wgkW1MEht4UwD8wJPqUHKfYiaum5V7GfikgKMWDpFx3?maker=CPF3fdJwZ4WXML4pqBAgCrSKAZiMWa6Fpxmv88geBoZP")</f>
        <v/>
      </c>
    </row>
    <row r="10">
      <c r="A10" t="inlineStr">
        <is>
          <t>8QLTsTnPN4XxTP4ZU7osE4j5XpTmJWRDNQmjLzncpump</t>
        </is>
      </c>
      <c r="B10" t="inlineStr">
        <is>
          <t>BURZEN</t>
        </is>
      </c>
      <c r="C10" t="n">
        <v>0</v>
      </c>
      <c r="D10" t="n">
        <v>-5.82</v>
      </c>
      <c r="E10" t="n">
        <v>-0.59</v>
      </c>
      <c r="F10" t="n">
        <v>9.93</v>
      </c>
      <c r="G10" t="n">
        <v>4.12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HYPERLINK("https://www.defined.fi/sol/8QLTsTnPN4XxTP4ZU7osE4j5XpTmJWRDNQmjLzncpump?maker=CPF3fdJwZ4WXML4pqBAgCrSKAZiMWa6Fpxmv88geBoZP","https://www.defined.fi/sol/8QLTsTnPN4XxTP4ZU7osE4j5XpTmJWRDNQmjLzncpump?maker=CPF3fdJwZ4WXML4pqBAgCrSKAZiMWa6Fpxmv88geBoZP")</f>
        <v/>
      </c>
      <c r="M10">
        <f>HYPERLINK("https://dexscreener.com/solana/8QLTsTnPN4XxTP4ZU7osE4j5XpTmJWRDNQmjLzncpump?maker=CPF3fdJwZ4WXML4pqBAgCrSKAZiMWa6Fpxmv88geBoZP","https://dexscreener.com/solana/8QLTsTnPN4XxTP4ZU7osE4j5XpTmJWRDNQmjLzncpump?maker=CPF3fdJwZ4WXML4pqBAgCrSKAZiMWa6Fpxmv88geBoZP")</f>
        <v/>
      </c>
    </row>
    <row r="11">
      <c r="A11" t="inlineStr">
        <is>
          <t>A17gzfib2UaxteKXzMK37G4AtVqYKRqRLT54aDjYpump</t>
        </is>
      </c>
      <c r="B11" t="inlineStr">
        <is>
          <t>EREBUS</t>
        </is>
      </c>
      <c r="C11" t="n">
        <v>0</v>
      </c>
      <c r="D11" t="n">
        <v>21.02</v>
      </c>
      <c r="E11" t="n">
        <v>0.63</v>
      </c>
      <c r="F11" t="n">
        <v>33.39</v>
      </c>
      <c r="G11" t="n">
        <v>54.41</v>
      </c>
      <c r="H11" t="n">
        <v>3</v>
      </c>
      <c r="I11" t="n">
        <v>2</v>
      </c>
      <c r="J11" t="n">
        <v>-1</v>
      </c>
      <c r="K11" t="n">
        <v>-1</v>
      </c>
      <c r="L11">
        <f>HYPERLINK("https://www.defined.fi/sol/A17gzfib2UaxteKXzMK37G4AtVqYKRqRLT54aDjYpump?maker=CPF3fdJwZ4WXML4pqBAgCrSKAZiMWa6Fpxmv88geBoZP","https://www.defined.fi/sol/A17gzfib2UaxteKXzMK37G4AtVqYKRqRLT54aDjYpump?maker=CPF3fdJwZ4WXML4pqBAgCrSKAZiMWa6Fpxmv88geBoZP")</f>
        <v/>
      </c>
      <c r="M11">
        <f>HYPERLINK("https://dexscreener.com/solana/A17gzfib2UaxteKXzMK37G4AtVqYKRqRLT54aDjYpump?maker=CPF3fdJwZ4WXML4pqBAgCrSKAZiMWa6Fpxmv88geBoZP","https://dexscreener.com/solana/A17gzfib2UaxteKXzMK37G4AtVqYKRqRLT54aDjYpump?maker=CPF3fdJwZ4WXML4pqBAgCrSKAZiMWa6Fpxmv88geBoZP")</f>
        <v/>
      </c>
    </row>
    <row r="12">
      <c r="A12" t="inlineStr">
        <is>
          <t>75dh1aVyE88DiDDqN396Lkbcf4Kxj2KNGJRCTkcUpump</t>
        </is>
      </c>
      <c r="B12" t="inlineStr">
        <is>
          <t>JANUS</t>
        </is>
      </c>
      <c r="C12" t="n">
        <v>0</v>
      </c>
      <c r="D12" t="n">
        <v>12.26</v>
      </c>
      <c r="E12" t="n">
        <v>0.31</v>
      </c>
      <c r="F12" t="n">
        <v>39.87</v>
      </c>
      <c r="G12" t="n">
        <v>52.13</v>
      </c>
      <c r="H12" t="n">
        <v>4</v>
      </c>
      <c r="I12" t="n">
        <v>2</v>
      </c>
      <c r="J12" t="n">
        <v>-1</v>
      </c>
      <c r="K12" t="n">
        <v>-1</v>
      </c>
      <c r="L12">
        <f>HYPERLINK("https://www.defined.fi/sol/75dh1aVyE88DiDDqN396Lkbcf4Kxj2KNGJRCTkcUpump?maker=CPF3fdJwZ4WXML4pqBAgCrSKAZiMWa6Fpxmv88geBoZP","https://www.defined.fi/sol/75dh1aVyE88DiDDqN396Lkbcf4Kxj2KNGJRCTkcUpump?maker=CPF3fdJwZ4WXML4pqBAgCrSKAZiMWa6Fpxmv88geBoZP")</f>
        <v/>
      </c>
      <c r="M12">
        <f>HYPERLINK("https://dexscreener.com/solana/75dh1aVyE88DiDDqN396Lkbcf4Kxj2KNGJRCTkcUpump?maker=CPF3fdJwZ4WXML4pqBAgCrSKAZiMWa6Fpxmv88geBoZP","https://dexscreener.com/solana/75dh1aVyE88DiDDqN396Lkbcf4Kxj2KNGJRCTkcUpump?maker=CPF3fdJwZ4WXML4pqBAgCrSKAZiMWa6Fpxmv88geBoZP")</f>
        <v/>
      </c>
    </row>
    <row r="13">
      <c r="A13" t="inlineStr">
        <is>
          <t>yJcC48AWnaFQxb4CfZY6U19aQr3Pw6RKVhuGCLVpump</t>
        </is>
      </c>
      <c r="B13" t="inlineStr">
        <is>
          <t>WoTF</t>
        </is>
      </c>
      <c r="C13" t="n">
        <v>0</v>
      </c>
      <c r="D13" t="n">
        <v>-1.5</v>
      </c>
      <c r="E13" t="n">
        <v>-0.11</v>
      </c>
      <c r="F13" t="n">
        <v>13.88</v>
      </c>
      <c r="G13" t="n">
        <v>12.38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HYPERLINK("https://www.defined.fi/sol/yJcC48AWnaFQxb4CfZY6U19aQr3Pw6RKVhuGCLVpump?maker=CPF3fdJwZ4WXML4pqBAgCrSKAZiMWa6Fpxmv88geBoZP","https://www.defined.fi/sol/yJcC48AWnaFQxb4CfZY6U19aQr3Pw6RKVhuGCLVpump?maker=CPF3fdJwZ4WXML4pqBAgCrSKAZiMWa6Fpxmv88geBoZP")</f>
        <v/>
      </c>
      <c r="M13">
        <f>HYPERLINK("https://dexscreener.com/solana/yJcC48AWnaFQxb4CfZY6U19aQr3Pw6RKVhuGCLVpump?maker=CPF3fdJwZ4WXML4pqBAgCrSKAZiMWa6Fpxmv88geBoZP","https://dexscreener.com/solana/yJcC48AWnaFQxb4CfZY6U19aQr3Pw6RKVhuGCLVpump?maker=CPF3fdJwZ4WXML4pqBAgCrSKAZiMWa6Fpxmv88geBoZP")</f>
        <v/>
      </c>
    </row>
    <row r="14">
      <c r="A14" t="inlineStr">
        <is>
          <t>4amstKcbziHCqwev9esMtRGDTdjHSviiNXT7WtajgjUq</t>
        </is>
      </c>
      <c r="B14" t="inlineStr">
        <is>
          <t>HACHI</t>
        </is>
      </c>
      <c r="C14" t="n">
        <v>0</v>
      </c>
      <c r="D14" t="n">
        <v>-11.58</v>
      </c>
      <c r="E14" t="n">
        <v>-0.2</v>
      </c>
      <c r="F14" t="n">
        <v>58.47</v>
      </c>
      <c r="G14" t="n">
        <v>46.89</v>
      </c>
      <c r="H14" t="n">
        <v>3</v>
      </c>
      <c r="I14" t="n">
        <v>3</v>
      </c>
      <c r="J14" t="n">
        <v>-1</v>
      </c>
      <c r="K14" t="n">
        <v>-1</v>
      </c>
      <c r="L14">
        <f>HYPERLINK("https://www.defined.fi/sol/4amstKcbziHCqwev9esMtRGDTdjHSviiNXT7WtajgjUq?maker=CPF3fdJwZ4WXML4pqBAgCrSKAZiMWa6Fpxmv88geBoZP","https://www.defined.fi/sol/4amstKcbziHCqwev9esMtRGDTdjHSviiNXT7WtajgjUq?maker=CPF3fdJwZ4WXML4pqBAgCrSKAZiMWa6Fpxmv88geBoZP")</f>
        <v/>
      </c>
      <c r="M14">
        <f>HYPERLINK("https://dexscreener.com/solana/4amstKcbziHCqwev9esMtRGDTdjHSviiNXT7WtajgjUq?maker=CPF3fdJwZ4WXML4pqBAgCrSKAZiMWa6Fpxmv88geBoZP","https://dexscreener.com/solana/4amstKcbziHCqwev9esMtRGDTdjHSviiNXT7WtajgjUq?maker=CPF3fdJwZ4WXML4pqBAgCrSKAZiMWa6Fpxmv88geBoZP")</f>
        <v/>
      </c>
    </row>
    <row r="15">
      <c r="A15" t="inlineStr">
        <is>
          <t>A4ptWQ6Jn5AHUtpCMhCUGxroLYzaiaXuJCZvNsKVpump</t>
        </is>
      </c>
      <c r="B15" t="inlineStr">
        <is>
          <t>Recatio</t>
        </is>
      </c>
      <c r="C15" t="n">
        <v>0</v>
      </c>
      <c r="D15" t="n">
        <v>-2.32</v>
      </c>
      <c r="E15" t="n">
        <v>-0.59</v>
      </c>
      <c r="F15" t="n">
        <v>3.89</v>
      </c>
      <c r="G15" t="n">
        <v>1.58</v>
      </c>
      <c r="H15" t="n">
        <v>2</v>
      </c>
      <c r="I15" t="n">
        <v>1</v>
      </c>
      <c r="J15" t="n">
        <v>-1</v>
      </c>
      <c r="K15" t="n">
        <v>-1</v>
      </c>
      <c r="L15">
        <f>HYPERLINK("https://www.defined.fi/sol/A4ptWQ6Jn5AHUtpCMhCUGxroLYzaiaXuJCZvNsKVpump?maker=CPF3fdJwZ4WXML4pqBAgCrSKAZiMWa6Fpxmv88geBoZP","https://www.defined.fi/sol/A4ptWQ6Jn5AHUtpCMhCUGxroLYzaiaXuJCZvNsKVpump?maker=CPF3fdJwZ4WXML4pqBAgCrSKAZiMWa6Fpxmv88geBoZP")</f>
        <v/>
      </c>
      <c r="M15">
        <f>HYPERLINK("https://dexscreener.com/solana/A4ptWQ6Jn5AHUtpCMhCUGxroLYzaiaXuJCZvNsKVpump?maker=CPF3fdJwZ4WXML4pqBAgCrSKAZiMWa6Fpxmv88geBoZP","https://dexscreener.com/solana/A4ptWQ6Jn5AHUtpCMhCUGxroLYzaiaXuJCZvNsKVpump?maker=CPF3fdJwZ4WXML4pqBAgCrSKAZiMWa6Fpxmv88geBoZP")</f>
        <v/>
      </c>
    </row>
    <row r="16">
      <c r="A16" t="inlineStr">
        <is>
          <t>D57CP6MA7G5idNmxAuigU6W8uPeiGvDVuuwh4z2ypump</t>
        </is>
      </c>
      <c r="B16" t="inlineStr">
        <is>
          <t>LOOM</t>
        </is>
      </c>
      <c r="C16" t="n">
        <v>1</v>
      </c>
      <c r="D16" t="n">
        <v>11.12</v>
      </c>
      <c r="E16" t="n">
        <v>0.57</v>
      </c>
      <c r="F16" t="n">
        <v>19.43</v>
      </c>
      <c r="G16" t="n">
        <v>30.55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HYPERLINK("https://www.defined.fi/sol/D57CP6MA7G5idNmxAuigU6W8uPeiGvDVuuwh4z2ypump?maker=CPF3fdJwZ4WXML4pqBAgCrSKAZiMWa6Fpxmv88geBoZP","https://www.defined.fi/sol/D57CP6MA7G5idNmxAuigU6W8uPeiGvDVuuwh4z2ypump?maker=CPF3fdJwZ4WXML4pqBAgCrSKAZiMWa6Fpxmv88geBoZP")</f>
        <v/>
      </c>
      <c r="M16">
        <f>HYPERLINK("https://dexscreener.com/solana/D57CP6MA7G5idNmxAuigU6W8uPeiGvDVuuwh4z2ypump?maker=CPF3fdJwZ4WXML4pqBAgCrSKAZiMWa6Fpxmv88geBoZP","https://dexscreener.com/solana/D57CP6MA7G5idNmxAuigU6W8uPeiGvDVuuwh4z2ypump?maker=CPF3fdJwZ4WXML4pqBAgCrSKAZiMWa6Fpxmv88geBoZP")</f>
        <v/>
      </c>
    </row>
    <row r="17">
      <c r="A17" t="inlineStr">
        <is>
          <t>3Ei8SaoL4JWZv1XsWePqiAjVtb7QtpJbV2TSuURmpump</t>
        </is>
      </c>
      <c r="B17" t="inlineStr">
        <is>
          <t>Kiri</t>
        </is>
      </c>
      <c r="C17" t="n">
        <v>1</v>
      </c>
      <c r="D17" t="n">
        <v>-35.28</v>
      </c>
      <c r="E17" t="n">
        <v>-0.72</v>
      </c>
      <c r="F17" t="n">
        <v>48.67</v>
      </c>
      <c r="G17" t="n">
        <v>13.39</v>
      </c>
      <c r="H17" t="n">
        <v>4</v>
      </c>
      <c r="I17" t="n">
        <v>2</v>
      </c>
      <c r="J17" t="n">
        <v>-1</v>
      </c>
      <c r="K17" t="n">
        <v>-1</v>
      </c>
      <c r="L17">
        <f>HYPERLINK("https://www.defined.fi/sol/3Ei8SaoL4JWZv1XsWePqiAjVtb7QtpJbV2TSuURmpump?maker=CPF3fdJwZ4WXML4pqBAgCrSKAZiMWa6Fpxmv88geBoZP","https://www.defined.fi/sol/3Ei8SaoL4JWZv1XsWePqiAjVtb7QtpJbV2TSuURmpump?maker=CPF3fdJwZ4WXML4pqBAgCrSKAZiMWa6Fpxmv88geBoZP")</f>
        <v/>
      </c>
      <c r="M17">
        <f>HYPERLINK("https://dexscreener.com/solana/3Ei8SaoL4JWZv1XsWePqiAjVtb7QtpJbV2TSuURmpump?maker=CPF3fdJwZ4WXML4pqBAgCrSKAZiMWa6Fpxmv88geBoZP","https://dexscreener.com/solana/3Ei8SaoL4JWZv1XsWePqiAjVtb7QtpJbV2TSuURmpump?maker=CPF3fdJwZ4WXML4pqBAgCrSKAZiMWa6Fpxmv88geBoZP")</f>
        <v/>
      </c>
    </row>
    <row r="18">
      <c r="A18" t="inlineStr">
        <is>
          <t>Dq93j3P8VoGCNau3ce1uEmfHPsy6Qr1nMQQ6XzrRpump</t>
        </is>
      </c>
      <c r="B18" t="inlineStr">
        <is>
          <t>RUNNER</t>
        </is>
      </c>
      <c r="C18" t="n">
        <v>1</v>
      </c>
      <c r="D18" t="n">
        <v>-0.094</v>
      </c>
      <c r="E18" t="n">
        <v>-0.05</v>
      </c>
      <c r="F18" t="n">
        <v>1.95</v>
      </c>
      <c r="G18" t="n">
        <v>1.86</v>
      </c>
      <c r="H18" t="n">
        <v>2</v>
      </c>
      <c r="I18" t="n">
        <v>1</v>
      </c>
      <c r="J18" t="n">
        <v>-1</v>
      </c>
      <c r="K18" t="n">
        <v>-1</v>
      </c>
      <c r="L18">
        <f>HYPERLINK("https://www.defined.fi/sol/Dq93j3P8VoGCNau3ce1uEmfHPsy6Qr1nMQQ6XzrRpump?maker=CPF3fdJwZ4WXML4pqBAgCrSKAZiMWa6Fpxmv88geBoZP","https://www.defined.fi/sol/Dq93j3P8VoGCNau3ce1uEmfHPsy6Qr1nMQQ6XzrRpump?maker=CPF3fdJwZ4WXML4pqBAgCrSKAZiMWa6Fpxmv88geBoZP")</f>
        <v/>
      </c>
      <c r="M18">
        <f>HYPERLINK("https://dexscreener.com/solana/Dq93j3P8VoGCNau3ce1uEmfHPsy6Qr1nMQQ6XzrRpump?maker=CPF3fdJwZ4WXML4pqBAgCrSKAZiMWa6Fpxmv88geBoZP","https://dexscreener.com/solana/Dq93j3P8VoGCNau3ce1uEmfHPsy6Qr1nMQQ6XzrRpump?maker=CPF3fdJwZ4WXML4pqBAgCrSKAZiMWa6Fpxmv88geBoZP")</f>
        <v/>
      </c>
    </row>
    <row r="19">
      <c r="A19" t="inlineStr">
        <is>
          <t>CUzSRjBvqFFq45mg6j9oyQrDxyUTHEKM2xqKzDkZpump</t>
        </is>
      </c>
      <c r="B19" t="inlineStr">
        <is>
          <t>SYDNEY</t>
        </is>
      </c>
      <c r="C19" t="n">
        <v>1</v>
      </c>
      <c r="D19" t="n">
        <v>-1.88</v>
      </c>
      <c r="E19" t="n">
        <v>-0.01</v>
      </c>
      <c r="F19" t="n">
        <v>253.91</v>
      </c>
      <c r="G19" t="n">
        <v>185.17</v>
      </c>
      <c r="H19" t="n">
        <v>17</v>
      </c>
      <c r="I19" t="n">
        <v>9</v>
      </c>
      <c r="J19" t="n">
        <v>-1</v>
      </c>
      <c r="K19" t="n">
        <v>-1</v>
      </c>
      <c r="L19">
        <f>HYPERLINK("https://www.defined.fi/sol/CUzSRjBvqFFq45mg6j9oyQrDxyUTHEKM2xqKzDkZpump?maker=CPF3fdJwZ4WXML4pqBAgCrSKAZiMWa6Fpxmv88geBoZP","https://www.defined.fi/sol/CUzSRjBvqFFq45mg6j9oyQrDxyUTHEKM2xqKzDkZpump?maker=CPF3fdJwZ4WXML4pqBAgCrSKAZiMWa6Fpxmv88geBoZP")</f>
        <v/>
      </c>
      <c r="M19">
        <f>HYPERLINK("https://dexscreener.com/solana/CUzSRjBvqFFq45mg6j9oyQrDxyUTHEKM2xqKzDkZpump?maker=CPF3fdJwZ4WXML4pqBAgCrSKAZiMWa6Fpxmv88geBoZP","https://dexscreener.com/solana/CUzSRjBvqFFq45mg6j9oyQrDxyUTHEKM2xqKzDkZpump?maker=CPF3fdJwZ4WXML4pqBAgCrSKAZiMWa6Fpxmv88geBoZP")</f>
        <v/>
      </c>
    </row>
    <row r="20">
      <c r="A20" t="inlineStr">
        <is>
          <t>9qriMjPPAJTMCtfQnz7Mo9BsV2jAWTr2ff7yc3JWpump</t>
        </is>
      </c>
      <c r="B20" t="inlineStr">
        <is>
          <t>unknown_9qri</t>
        </is>
      </c>
      <c r="C20" t="n">
        <v>1</v>
      </c>
      <c r="D20" t="n">
        <v>0.268</v>
      </c>
      <c r="E20" t="n">
        <v>0.03</v>
      </c>
      <c r="F20" t="n">
        <v>9.75</v>
      </c>
      <c r="G20" t="n">
        <v>10.02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HYPERLINK("https://www.defined.fi/sol/9qriMjPPAJTMCtfQnz7Mo9BsV2jAWTr2ff7yc3JWpump?maker=CPF3fdJwZ4WXML4pqBAgCrSKAZiMWa6Fpxmv88geBoZP","https://www.defined.fi/sol/9qriMjPPAJTMCtfQnz7Mo9BsV2jAWTr2ff7yc3JWpump?maker=CPF3fdJwZ4WXML4pqBAgCrSKAZiMWa6Fpxmv88geBoZP")</f>
        <v/>
      </c>
      <c r="M20">
        <f>HYPERLINK("https://dexscreener.com/solana/9qriMjPPAJTMCtfQnz7Mo9BsV2jAWTr2ff7yc3JWpump?maker=CPF3fdJwZ4WXML4pqBAgCrSKAZiMWa6Fpxmv88geBoZP","https://dexscreener.com/solana/9qriMjPPAJTMCtfQnz7Mo9BsV2jAWTr2ff7yc3JWpump?maker=CPF3fdJwZ4WXML4pqBAgCrSKAZiMWa6Fpxmv88geBoZP")</f>
        <v/>
      </c>
    </row>
    <row r="21">
      <c r="A21" t="inlineStr">
        <is>
          <t>EYtV6vqtg5mtVdZkMBcpJ96w7sVjyNqK8sQgnzj9pump</t>
        </is>
      </c>
      <c r="B21" t="inlineStr">
        <is>
          <t>FARTNANNY</t>
        </is>
      </c>
      <c r="C21" t="n">
        <v>1</v>
      </c>
      <c r="D21" t="n">
        <v>-3.54</v>
      </c>
      <c r="E21" t="n">
        <v>-0.28</v>
      </c>
      <c r="F21" t="n">
        <v>12.64</v>
      </c>
      <c r="G21" t="n">
        <v>9.1</v>
      </c>
      <c r="H21" t="n">
        <v>2</v>
      </c>
      <c r="I21" t="n">
        <v>1</v>
      </c>
      <c r="J21" t="n">
        <v>-1</v>
      </c>
      <c r="K21" t="n">
        <v>-1</v>
      </c>
      <c r="L21">
        <f>HYPERLINK("https://www.defined.fi/sol/EYtV6vqtg5mtVdZkMBcpJ96w7sVjyNqK8sQgnzj9pump?maker=CPF3fdJwZ4WXML4pqBAgCrSKAZiMWa6Fpxmv88geBoZP","https://www.defined.fi/sol/EYtV6vqtg5mtVdZkMBcpJ96w7sVjyNqK8sQgnzj9pump?maker=CPF3fdJwZ4WXML4pqBAgCrSKAZiMWa6Fpxmv88geBoZP")</f>
        <v/>
      </c>
      <c r="M21">
        <f>HYPERLINK("https://dexscreener.com/solana/EYtV6vqtg5mtVdZkMBcpJ96w7sVjyNqK8sQgnzj9pump?maker=CPF3fdJwZ4WXML4pqBAgCrSKAZiMWa6Fpxmv88geBoZP","https://dexscreener.com/solana/EYtV6vqtg5mtVdZkMBcpJ96w7sVjyNqK8sQgnzj9pump?maker=CPF3fdJwZ4WXML4pqBAgCrSKAZiMWa6Fpxmv88geBoZP")</f>
        <v/>
      </c>
    </row>
    <row r="22">
      <c r="A22" t="inlineStr">
        <is>
          <t>mchXra9PGqbMPuJ5FW9YxkkoSVKWAhyu5xP5tk4pump</t>
        </is>
      </c>
      <c r="B22" t="inlineStr">
        <is>
          <t>Gaia</t>
        </is>
      </c>
      <c r="C22" t="n">
        <v>1</v>
      </c>
      <c r="D22" t="n">
        <v>-8.17</v>
      </c>
      <c r="E22" t="n">
        <v>-0.42</v>
      </c>
      <c r="F22" t="n">
        <v>19.46</v>
      </c>
      <c r="G22" t="n">
        <v>11.29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HYPERLINK("https://www.defined.fi/sol/mchXra9PGqbMPuJ5FW9YxkkoSVKWAhyu5xP5tk4pump?maker=CPF3fdJwZ4WXML4pqBAgCrSKAZiMWa6Fpxmv88geBoZP","https://www.defined.fi/sol/mchXra9PGqbMPuJ5FW9YxkkoSVKWAhyu5xP5tk4pump?maker=CPF3fdJwZ4WXML4pqBAgCrSKAZiMWa6Fpxmv88geBoZP")</f>
        <v/>
      </c>
      <c r="M22">
        <f>HYPERLINK("https://dexscreener.com/solana/mchXra9PGqbMPuJ5FW9YxkkoSVKWAhyu5xP5tk4pump?maker=CPF3fdJwZ4WXML4pqBAgCrSKAZiMWa6Fpxmv88geBoZP","https://dexscreener.com/solana/mchXra9PGqbMPuJ5FW9YxkkoSVKWAhyu5xP5tk4pump?maker=CPF3fdJwZ4WXML4pqBAgCrSKAZiMWa6Fpxmv88geBoZP")</f>
        <v/>
      </c>
    </row>
    <row r="23">
      <c r="A23" t="inlineStr">
        <is>
          <t>ETZDTrZp1tWSTPHf22cyUXiv5xGzXuBFEwJAsE8ypump</t>
        </is>
      </c>
      <c r="B23" t="inlineStr">
        <is>
          <t>xcog</t>
        </is>
      </c>
      <c r="C23" t="n">
        <v>1</v>
      </c>
      <c r="D23" t="n">
        <v>107.62</v>
      </c>
      <c r="E23" t="n">
        <v>2.23</v>
      </c>
      <c r="F23" t="n">
        <v>48.31</v>
      </c>
      <c r="G23" t="n">
        <v>155.92</v>
      </c>
      <c r="H23" t="n">
        <v>6</v>
      </c>
      <c r="I23" t="n">
        <v>4</v>
      </c>
      <c r="J23" t="n">
        <v>-1</v>
      </c>
      <c r="K23" t="n">
        <v>-1</v>
      </c>
      <c r="L23">
        <f>HYPERLINK("https://www.defined.fi/sol/ETZDTrZp1tWSTPHf22cyUXiv5xGzXuBFEwJAsE8ypump?maker=CPF3fdJwZ4WXML4pqBAgCrSKAZiMWa6Fpxmv88geBoZP","https://www.defined.fi/sol/ETZDTrZp1tWSTPHf22cyUXiv5xGzXuBFEwJAsE8ypump?maker=CPF3fdJwZ4WXML4pqBAgCrSKAZiMWa6Fpxmv88geBoZP")</f>
        <v/>
      </c>
      <c r="M23">
        <f>HYPERLINK("https://dexscreener.com/solana/ETZDTrZp1tWSTPHf22cyUXiv5xGzXuBFEwJAsE8ypump?maker=CPF3fdJwZ4WXML4pqBAgCrSKAZiMWa6Fpxmv88geBoZP","https://dexscreener.com/solana/ETZDTrZp1tWSTPHf22cyUXiv5xGzXuBFEwJAsE8ypump?maker=CPF3fdJwZ4WXML4pqBAgCrSKAZiMWa6Fpxmv88geBoZP")</f>
        <v/>
      </c>
    </row>
    <row r="24">
      <c r="A24" t="inlineStr">
        <is>
          <t>J8KoJi7LFNdJiGt8qavfpu2R5jXfiZxeKukhHGXgpump</t>
        </is>
      </c>
      <c r="B24" t="inlineStr">
        <is>
          <t>kache</t>
        </is>
      </c>
      <c r="C24" t="n">
        <v>1</v>
      </c>
      <c r="D24" t="n">
        <v>-5.1</v>
      </c>
      <c r="E24" t="n">
        <v>-0.42</v>
      </c>
      <c r="F24" t="n">
        <v>12.05</v>
      </c>
      <c r="G24" t="n">
        <v>6.95</v>
      </c>
      <c r="H24" t="n">
        <v>4</v>
      </c>
      <c r="I24" t="n">
        <v>1</v>
      </c>
      <c r="J24" t="n">
        <v>-1</v>
      </c>
      <c r="K24" t="n">
        <v>-1</v>
      </c>
      <c r="L24">
        <f>HYPERLINK("https://www.defined.fi/sol/J8KoJi7LFNdJiGt8qavfpu2R5jXfiZxeKukhHGXgpump?maker=CPF3fdJwZ4WXML4pqBAgCrSKAZiMWa6Fpxmv88geBoZP","https://www.defined.fi/sol/J8KoJi7LFNdJiGt8qavfpu2R5jXfiZxeKukhHGXgpump?maker=CPF3fdJwZ4WXML4pqBAgCrSKAZiMWa6Fpxmv88geBoZP")</f>
        <v/>
      </c>
      <c r="M24">
        <f>HYPERLINK("https://dexscreener.com/solana/J8KoJi7LFNdJiGt8qavfpu2R5jXfiZxeKukhHGXgpump?maker=CPF3fdJwZ4WXML4pqBAgCrSKAZiMWa6Fpxmv88geBoZP","https://dexscreener.com/solana/J8KoJi7LFNdJiGt8qavfpu2R5jXfiZxeKukhHGXgpump?maker=CPF3fdJwZ4WXML4pqBAgCrSKAZiMWa6Fpxmv88geBoZP")</f>
        <v/>
      </c>
    </row>
    <row r="25">
      <c r="A25" t="inlineStr">
        <is>
          <t>8wZvGcGePvWEa8tKQUYctMXFSkqS39scozVU9xBVrUjY</t>
        </is>
      </c>
      <c r="B25" t="inlineStr">
        <is>
          <t>Remilia</t>
        </is>
      </c>
      <c r="C25" t="n">
        <v>1</v>
      </c>
      <c r="D25" t="n">
        <v>-0.645</v>
      </c>
      <c r="E25" t="n">
        <v>-0.01</v>
      </c>
      <c r="F25" t="n">
        <v>57.65</v>
      </c>
      <c r="G25" t="n">
        <v>57</v>
      </c>
      <c r="H25" t="n">
        <v>3</v>
      </c>
      <c r="I25" t="n">
        <v>2</v>
      </c>
      <c r="J25" t="n">
        <v>-1</v>
      </c>
      <c r="K25" t="n">
        <v>-1</v>
      </c>
      <c r="L25">
        <f>HYPERLINK("https://www.defined.fi/sol/8wZvGcGePvWEa8tKQUYctMXFSkqS39scozVU9xBVrUjY?maker=CPF3fdJwZ4WXML4pqBAgCrSKAZiMWa6Fpxmv88geBoZP","https://www.defined.fi/sol/8wZvGcGePvWEa8tKQUYctMXFSkqS39scozVU9xBVrUjY?maker=CPF3fdJwZ4WXML4pqBAgCrSKAZiMWa6Fpxmv88geBoZP")</f>
        <v/>
      </c>
      <c r="M25">
        <f>HYPERLINK("https://dexscreener.com/solana/8wZvGcGePvWEa8tKQUYctMXFSkqS39scozVU9xBVrUjY?maker=CPF3fdJwZ4WXML4pqBAgCrSKAZiMWa6Fpxmv88geBoZP","https://dexscreener.com/solana/8wZvGcGePvWEa8tKQUYctMXFSkqS39scozVU9xBVrUjY?maker=CPF3fdJwZ4WXML4pqBAgCrSKAZiMWa6Fpxmv88geBoZP")</f>
        <v/>
      </c>
    </row>
    <row r="26">
      <c r="A26" t="inlineStr">
        <is>
          <t>54FeSp1Sy9jnNsPxKpzVPiKw1fVpSKLb3vZ5rTJTpump</t>
        </is>
      </c>
      <c r="B26" t="inlineStr">
        <is>
          <t>$Spi</t>
        </is>
      </c>
      <c r="C26" t="n">
        <v>2</v>
      </c>
      <c r="D26" t="n">
        <v>-31.69</v>
      </c>
      <c r="E26" t="n">
        <v>-0.64</v>
      </c>
      <c r="F26" t="n">
        <v>49.93</v>
      </c>
      <c r="G26" t="n">
        <v>18.25</v>
      </c>
      <c r="H26" t="n">
        <v>8</v>
      </c>
      <c r="I26" t="n">
        <v>5</v>
      </c>
      <c r="J26" t="n">
        <v>-1</v>
      </c>
      <c r="K26" t="n">
        <v>-1</v>
      </c>
      <c r="L26">
        <f>HYPERLINK("https://www.defined.fi/sol/54FeSp1Sy9jnNsPxKpzVPiKw1fVpSKLb3vZ5rTJTpump?maker=CPF3fdJwZ4WXML4pqBAgCrSKAZiMWa6Fpxmv88geBoZP","https://www.defined.fi/sol/54FeSp1Sy9jnNsPxKpzVPiKw1fVpSKLb3vZ5rTJTpump?maker=CPF3fdJwZ4WXML4pqBAgCrSKAZiMWa6Fpxmv88geBoZP")</f>
        <v/>
      </c>
      <c r="M26">
        <f>HYPERLINK("https://dexscreener.com/solana/54FeSp1Sy9jnNsPxKpzVPiKw1fVpSKLb3vZ5rTJTpump?maker=CPF3fdJwZ4WXML4pqBAgCrSKAZiMWa6Fpxmv88geBoZP","https://dexscreener.com/solana/54FeSp1Sy9jnNsPxKpzVPiKw1fVpSKLb3vZ5rTJTpump?maker=CPF3fdJwZ4WXML4pqBAgCrSKAZiMWa6Fpxmv88geBoZP")</f>
        <v/>
      </c>
    </row>
    <row r="27">
      <c r="A27" t="inlineStr">
        <is>
          <t>PD11M8MB8qQUAiWzyEK4JwfS8rt7Set6av6a5JYpump</t>
        </is>
      </c>
      <c r="B27" t="inlineStr">
        <is>
          <t>AICRYNODE</t>
        </is>
      </c>
      <c r="C27" t="n">
        <v>2</v>
      </c>
      <c r="D27" t="n">
        <v>117.04</v>
      </c>
      <c r="E27" t="n">
        <v>0.88</v>
      </c>
      <c r="F27" t="n">
        <v>133.3</v>
      </c>
      <c r="G27" t="n">
        <v>250.34</v>
      </c>
      <c r="H27" t="n">
        <v>13</v>
      </c>
      <c r="I27" t="n">
        <v>9</v>
      </c>
      <c r="J27" t="n">
        <v>-1</v>
      </c>
      <c r="K27" t="n">
        <v>-1</v>
      </c>
      <c r="L27">
        <f>HYPERLINK("https://www.defined.fi/sol/PD11M8MB8qQUAiWzyEK4JwfS8rt7Set6av6a5JYpump?maker=CPF3fdJwZ4WXML4pqBAgCrSKAZiMWa6Fpxmv88geBoZP","https://www.defined.fi/sol/PD11M8MB8qQUAiWzyEK4JwfS8rt7Set6av6a5JYpump?maker=CPF3fdJwZ4WXML4pqBAgCrSKAZiMWa6Fpxmv88geBoZP")</f>
        <v/>
      </c>
      <c r="M27">
        <f>HYPERLINK("https://dexscreener.com/solana/PD11M8MB8qQUAiWzyEK4JwfS8rt7Set6av6a5JYpump?maker=CPF3fdJwZ4WXML4pqBAgCrSKAZiMWa6Fpxmv88geBoZP","https://dexscreener.com/solana/PD11M8MB8qQUAiWzyEK4JwfS8rt7Set6av6a5JYpump?maker=CPF3fdJwZ4WXML4pqBAgCrSKAZiMWa6Fpxmv88geBoZP")</f>
        <v/>
      </c>
    </row>
    <row r="28">
      <c r="A28" t="inlineStr">
        <is>
          <t>C2Tfxi3qhAHKjUHWG5TJCkavZ3DwzX3RNbPja4RNpump</t>
        </is>
      </c>
      <c r="B28" t="inlineStr">
        <is>
          <t>think</t>
        </is>
      </c>
      <c r="C28" t="n">
        <v>2</v>
      </c>
      <c r="D28" t="n">
        <v>0.765</v>
      </c>
      <c r="E28" t="n">
        <v>0.02</v>
      </c>
      <c r="F28" t="n">
        <v>48.13</v>
      </c>
      <c r="G28" t="n">
        <v>48.9</v>
      </c>
      <c r="H28" t="n">
        <v>6</v>
      </c>
      <c r="I28" t="n">
        <v>2</v>
      </c>
      <c r="J28" t="n">
        <v>-1</v>
      </c>
      <c r="K28" t="n">
        <v>-1</v>
      </c>
      <c r="L28">
        <f>HYPERLINK("https://www.defined.fi/sol/C2Tfxi3qhAHKjUHWG5TJCkavZ3DwzX3RNbPja4RNpump?maker=CPF3fdJwZ4WXML4pqBAgCrSKAZiMWa6Fpxmv88geBoZP","https://www.defined.fi/sol/C2Tfxi3qhAHKjUHWG5TJCkavZ3DwzX3RNbPja4RNpump?maker=CPF3fdJwZ4WXML4pqBAgCrSKAZiMWa6Fpxmv88geBoZP")</f>
        <v/>
      </c>
      <c r="M28">
        <f>HYPERLINK("https://dexscreener.com/solana/C2Tfxi3qhAHKjUHWG5TJCkavZ3DwzX3RNbPja4RNpump?maker=CPF3fdJwZ4WXML4pqBAgCrSKAZiMWa6Fpxmv88geBoZP","https://dexscreener.com/solana/C2Tfxi3qhAHKjUHWG5TJCkavZ3DwzX3RNbPja4RNpump?maker=CPF3fdJwZ4WXML4pqBAgCrSKAZiMWa6Fpxmv88geBoZP")</f>
        <v/>
      </c>
    </row>
    <row r="29">
      <c r="A29" t="inlineStr">
        <is>
          <t>AiQcnL5gPjEXVH1E1FGUdN1WhPz4qXAZfQJxpGrJpump</t>
        </is>
      </c>
      <c r="B29" t="inlineStr">
        <is>
          <t>kheowzoo</t>
        </is>
      </c>
      <c r="C29" t="n">
        <v>2</v>
      </c>
      <c r="D29" t="n">
        <v>-0.109</v>
      </c>
      <c r="E29" t="n">
        <v>-0</v>
      </c>
      <c r="F29" t="n">
        <v>47.48</v>
      </c>
      <c r="G29" t="n">
        <v>47.37</v>
      </c>
      <c r="H29" t="n">
        <v>3</v>
      </c>
      <c r="I29" t="n">
        <v>2</v>
      </c>
      <c r="J29" t="n">
        <v>-1</v>
      </c>
      <c r="K29" t="n">
        <v>-1</v>
      </c>
      <c r="L29">
        <f>HYPERLINK("https://www.defined.fi/sol/AiQcnL5gPjEXVH1E1FGUdN1WhPz4qXAZfQJxpGrJpump?maker=CPF3fdJwZ4WXML4pqBAgCrSKAZiMWa6Fpxmv88geBoZP","https://www.defined.fi/sol/AiQcnL5gPjEXVH1E1FGUdN1WhPz4qXAZfQJxpGrJpump?maker=CPF3fdJwZ4WXML4pqBAgCrSKAZiMWa6Fpxmv88geBoZP")</f>
        <v/>
      </c>
      <c r="M29">
        <f>HYPERLINK("https://dexscreener.com/solana/AiQcnL5gPjEXVH1E1FGUdN1WhPz4qXAZfQJxpGrJpump?maker=CPF3fdJwZ4WXML4pqBAgCrSKAZiMWa6Fpxmv88geBoZP","https://dexscreener.com/solana/AiQcnL5gPjEXVH1E1FGUdN1WhPz4qXAZfQJxpGrJpump?maker=CPF3fdJwZ4WXML4pqBAgCrSKAZiMWa6Fpxmv88geBoZP")</f>
        <v/>
      </c>
    </row>
    <row r="30">
      <c r="A30" t="inlineStr">
        <is>
          <t>BoAQaykj3LtkM2Brevc7cQcRAzpqcsP47nJ2rkyopump</t>
        </is>
      </c>
      <c r="B30" t="inlineStr">
        <is>
          <t>FOREST</t>
        </is>
      </c>
      <c r="C30" t="n">
        <v>2</v>
      </c>
      <c r="D30" t="n">
        <v>-4.84</v>
      </c>
      <c r="E30" t="n">
        <v>-0.17</v>
      </c>
      <c r="F30" t="n">
        <v>28.39</v>
      </c>
      <c r="G30" t="n">
        <v>23.55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HYPERLINK("https://www.defined.fi/sol/BoAQaykj3LtkM2Brevc7cQcRAzpqcsP47nJ2rkyopump?maker=CPF3fdJwZ4WXML4pqBAgCrSKAZiMWa6Fpxmv88geBoZP","https://www.defined.fi/sol/BoAQaykj3LtkM2Brevc7cQcRAzpqcsP47nJ2rkyopump?maker=CPF3fdJwZ4WXML4pqBAgCrSKAZiMWa6Fpxmv88geBoZP")</f>
        <v/>
      </c>
      <c r="M30">
        <f>HYPERLINK("https://dexscreener.com/solana/BoAQaykj3LtkM2Brevc7cQcRAzpqcsP47nJ2rkyopump?maker=CPF3fdJwZ4WXML4pqBAgCrSKAZiMWa6Fpxmv88geBoZP","https://dexscreener.com/solana/BoAQaykj3LtkM2Brevc7cQcRAzpqcsP47nJ2rkyopump?maker=CPF3fdJwZ4WXML4pqBAgCrSKAZiMWa6Fpxmv88geBoZP")</f>
        <v/>
      </c>
    </row>
    <row r="31">
      <c r="A31" t="inlineStr">
        <is>
          <t>F2xBLb6jj39LJ5rg6wh8VaTq9CLEvDqLFL9gxmEapump</t>
        </is>
      </c>
      <c r="B31" t="inlineStr">
        <is>
          <t>Fu</t>
        </is>
      </c>
      <c r="C31" t="n">
        <v>2</v>
      </c>
      <c r="D31" t="n">
        <v>-4.63</v>
      </c>
      <c r="E31" t="n">
        <v>-0.49</v>
      </c>
      <c r="F31" t="n">
        <v>9.43</v>
      </c>
      <c r="G31" t="n">
        <v>4.8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HYPERLINK("https://www.defined.fi/sol/F2xBLb6jj39LJ5rg6wh8VaTq9CLEvDqLFL9gxmEapump?maker=CPF3fdJwZ4WXML4pqBAgCrSKAZiMWa6Fpxmv88geBoZP","https://www.defined.fi/sol/F2xBLb6jj39LJ5rg6wh8VaTq9CLEvDqLFL9gxmEapump?maker=CPF3fdJwZ4WXML4pqBAgCrSKAZiMWa6Fpxmv88geBoZP")</f>
        <v/>
      </c>
      <c r="M31">
        <f>HYPERLINK("https://dexscreener.com/solana/F2xBLb6jj39LJ5rg6wh8VaTq9CLEvDqLFL9gxmEapump?maker=CPF3fdJwZ4WXML4pqBAgCrSKAZiMWa6Fpxmv88geBoZP","https://dexscreener.com/solana/F2xBLb6jj39LJ5rg6wh8VaTq9CLEvDqLFL9gxmEapump?maker=CPF3fdJwZ4WXML4pqBAgCrSKAZiMWa6Fpxmv88geBoZP")</f>
        <v/>
      </c>
    </row>
    <row r="32">
      <c r="A32" t="inlineStr">
        <is>
          <t>9Q8BNPzujkGcrGnybA2BqB5xh3Q3cYUGYmfnz2bYpump</t>
        </is>
      </c>
      <c r="B32" t="inlineStr">
        <is>
          <t>RLTY</t>
        </is>
      </c>
      <c r="C32" t="n">
        <v>2</v>
      </c>
      <c r="D32" t="n">
        <v>-2.62</v>
      </c>
      <c r="E32" t="n">
        <v>-0.1</v>
      </c>
      <c r="F32" t="n">
        <v>26.77</v>
      </c>
      <c r="G32" t="n">
        <v>24.15</v>
      </c>
      <c r="H32" t="n">
        <v>4</v>
      </c>
      <c r="I32" t="n">
        <v>2</v>
      </c>
      <c r="J32" t="n">
        <v>-1</v>
      </c>
      <c r="K32" t="n">
        <v>-1</v>
      </c>
      <c r="L32">
        <f>HYPERLINK("https://www.defined.fi/sol/9Q8BNPzujkGcrGnybA2BqB5xh3Q3cYUGYmfnz2bYpump?maker=CPF3fdJwZ4WXML4pqBAgCrSKAZiMWa6Fpxmv88geBoZP","https://www.defined.fi/sol/9Q8BNPzujkGcrGnybA2BqB5xh3Q3cYUGYmfnz2bYpump?maker=CPF3fdJwZ4WXML4pqBAgCrSKAZiMWa6Fpxmv88geBoZP")</f>
        <v/>
      </c>
      <c r="M32">
        <f>HYPERLINK("https://dexscreener.com/solana/9Q8BNPzujkGcrGnybA2BqB5xh3Q3cYUGYmfnz2bYpump?maker=CPF3fdJwZ4WXML4pqBAgCrSKAZiMWa6Fpxmv88geBoZP","https://dexscreener.com/solana/9Q8BNPzujkGcrGnybA2BqB5xh3Q3cYUGYmfnz2bYpump?maker=CPF3fdJwZ4WXML4pqBAgCrSKAZiMWa6Fpxmv88geBoZP")</f>
        <v/>
      </c>
    </row>
    <row r="33">
      <c r="A33" t="inlineStr">
        <is>
          <t>GTFWEVQy5BwQsZJWS4Y6KaZ3or6Yhysh2EEUp8bgpump</t>
        </is>
      </c>
      <c r="B33" t="inlineStr">
        <is>
          <t>HANBAO</t>
        </is>
      </c>
      <c r="C33" t="n">
        <v>5</v>
      </c>
      <c r="D33" t="n">
        <v>-1.94</v>
      </c>
      <c r="E33" t="n">
        <v>-0.08</v>
      </c>
      <c r="F33" t="n">
        <v>24.85</v>
      </c>
      <c r="G33" t="n">
        <v>22.91</v>
      </c>
      <c r="H33" t="n">
        <v>2</v>
      </c>
      <c r="I33" t="n">
        <v>1</v>
      </c>
      <c r="J33" t="n">
        <v>-1</v>
      </c>
      <c r="K33" t="n">
        <v>-1</v>
      </c>
      <c r="L33">
        <f>HYPERLINK("https://www.defined.fi/sol/GTFWEVQy5BwQsZJWS4Y6KaZ3or6Yhysh2EEUp8bgpump?maker=CPF3fdJwZ4WXML4pqBAgCrSKAZiMWa6Fpxmv88geBoZP","https://www.defined.fi/sol/GTFWEVQy5BwQsZJWS4Y6KaZ3or6Yhysh2EEUp8bgpump?maker=CPF3fdJwZ4WXML4pqBAgCrSKAZiMWa6Fpxmv88geBoZP")</f>
        <v/>
      </c>
      <c r="M33">
        <f>HYPERLINK("https://dexscreener.com/solana/GTFWEVQy5BwQsZJWS4Y6KaZ3or6Yhysh2EEUp8bgpump?maker=CPF3fdJwZ4WXML4pqBAgCrSKAZiMWa6Fpxmv88geBoZP","https://dexscreener.com/solana/GTFWEVQy5BwQsZJWS4Y6KaZ3or6Yhysh2EEUp8bgpump?maker=CPF3fdJwZ4WXML4pqBAgCrSKAZiMWa6Fpxmv88geBoZP")</f>
        <v/>
      </c>
    </row>
    <row r="34">
      <c r="A34" t="inlineStr">
        <is>
          <t>9o81cWB4kAWZ1hxxpakTsCTorJAwehPtxDKxMA564poi</t>
        </is>
      </c>
      <c r="B34" t="inlineStr">
        <is>
          <t>LILY</t>
        </is>
      </c>
      <c r="C34" t="n">
        <v>5</v>
      </c>
      <c r="D34" t="n">
        <v>-10.9</v>
      </c>
      <c r="E34" t="n">
        <v>-0.2</v>
      </c>
      <c r="F34" t="n">
        <v>38.84</v>
      </c>
      <c r="G34" t="n">
        <v>45</v>
      </c>
      <c r="H34" t="n">
        <v>3</v>
      </c>
      <c r="I34" t="n">
        <v>3</v>
      </c>
      <c r="J34" t="n">
        <v>-1</v>
      </c>
      <c r="K34" t="n">
        <v>-1</v>
      </c>
      <c r="L34">
        <f>HYPERLINK("https://www.defined.fi/sol/9o81cWB4kAWZ1hxxpakTsCTorJAwehPtxDKxMA564poi?maker=CPF3fdJwZ4WXML4pqBAgCrSKAZiMWa6Fpxmv88geBoZP","https://www.defined.fi/sol/9o81cWB4kAWZ1hxxpakTsCTorJAwehPtxDKxMA564poi?maker=CPF3fdJwZ4WXML4pqBAgCrSKAZiMWa6Fpxmv88geBoZP")</f>
        <v/>
      </c>
      <c r="M34">
        <f>HYPERLINK("https://dexscreener.com/solana/9o81cWB4kAWZ1hxxpakTsCTorJAwehPtxDKxMA564poi?maker=CPF3fdJwZ4WXML4pqBAgCrSKAZiMWa6Fpxmv88geBoZP","https://dexscreener.com/solana/9o81cWB4kAWZ1hxxpakTsCTorJAwehPtxDKxMA564poi?maker=CPF3fdJwZ4WXML4pqBAgCrSKAZiMWa6Fpxmv88geBoZP")</f>
        <v/>
      </c>
    </row>
    <row r="35">
      <c r="A35" t="inlineStr">
        <is>
          <t>FskzSqy7Pi1f3nWorr4WhhQboxzyv8fv6Q2e8xyDpump</t>
        </is>
      </c>
      <c r="B35" t="inlineStr">
        <is>
          <t>morud</t>
        </is>
      </c>
      <c r="C35" t="n">
        <v>5</v>
      </c>
      <c r="D35" t="n">
        <v>-2.06</v>
      </c>
      <c r="E35" t="n">
        <v>-0.14</v>
      </c>
      <c r="F35" t="n">
        <v>15.27</v>
      </c>
      <c r="G35" t="n">
        <v>13.21</v>
      </c>
      <c r="H35" t="n">
        <v>2</v>
      </c>
      <c r="I35" t="n">
        <v>1</v>
      </c>
      <c r="J35" t="n">
        <v>-1</v>
      </c>
      <c r="K35" t="n">
        <v>-1</v>
      </c>
      <c r="L35">
        <f>HYPERLINK("https://www.defined.fi/sol/FskzSqy7Pi1f3nWorr4WhhQboxzyv8fv6Q2e8xyDpump?maker=CPF3fdJwZ4WXML4pqBAgCrSKAZiMWa6Fpxmv88geBoZP","https://www.defined.fi/sol/FskzSqy7Pi1f3nWorr4WhhQboxzyv8fv6Q2e8xyDpump?maker=CPF3fdJwZ4WXML4pqBAgCrSKAZiMWa6Fpxmv88geBoZP")</f>
        <v/>
      </c>
      <c r="M35">
        <f>HYPERLINK("https://dexscreener.com/solana/FskzSqy7Pi1f3nWorr4WhhQboxzyv8fv6Q2e8xyDpump?maker=CPF3fdJwZ4WXML4pqBAgCrSKAZiMWa6Fpxmv88geBoZP","https://dexscreener.com/solana/FskzSqy7Pi1f3nWorr4WhhQboxzyv8fv6Q2e8xyDpump?maker=CPF3fdJwZ4WXML4pqBAgCrSKAZiMWa6Fpxmv88geBoZP")</f>
        <v/>
      </c>
    </row>
    <row r="36">
      <c r="A36" t="inlineStr">
        <is>
          <t>39qibQxVzemuZTEvjSB7NePhw9WyyHdQCqP8xmBMpump</t>
        </is>
      </c>
      <c r="B36" t="inlineStr">
        <is>
          <t>MemesAI</t>
        </is>
      </c>
      <c r="C36" t="n">
        <v>5</v>
      </c>
      <c r="D36" t="n">
        <v>-0.913</v>
      </c>
      <c r="E36" t="n">
        <v>-0.11</v>
      </c>
      <c r="F36" t="n">
        <v>8.550000000000001</v>
      </c>
      <c r="G36" t="n">
        <v>7.63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HYPERLINK("https://www.defined.fi/sol/39qibQxVzemuZTEvjSB7NePhw9WyyHdQCqP8xmBMpump?maker=CPF3fdJwZ4WXML4pqBAgCrSKAZiMWa6Fpxmv88geBoZP","https://www.defined.fi/sol/39qibQxVzemuZTEvjSB7NePhw9WyyHdQCqP8xmBMpump?maker=CPF3fdJwZ4WXML4pqBAgCrSKAZiMWa6Fpxmv88geBoZP")</f>
        <v/>
      </c>
      <c r="M36">
        <f>HYPERLINK("https://dexscreener.com/solana/39qibQxVzemuZTEvjSB7NePhw9WyyHdQCqP8xmBMpump?maker=CPF3fdJwZ4WXML4pqBAgCrSKAZiMWa6Fpxmv88geBoZP","https://dexscreener.com/solana/39qibQxVzemuZTEvjSB7NePhw9WyyHdQCqP8xmBMpump?maker=CPF3fdJwZ4WXML4pqBAgCrSKAZiMWa6Fpxmv88geBoZP")</f>
        <v/>
      </c>
    </row>
    <row r="37">
      <c r="A37" t="inlineStr">
        <is>
          <t>4rpR4A42oNs9NfQJ8JKEVUKb2NcUXJ8CZpBKkaJquzZ8</t>
        </is>
      </c>
      <c r="B37" t="inlineStr">
        <is>
          <t>deer</t>
        </is>
      </c>
      <c r="C37" t="n">
        <v>6</v>
      </c>
      <c r="D37" t="n">
        <v>0</v>
      </c>
      <c r="E37" t="n">
        <v>0</v>
      </c>
      <c r="F37" t="n">
        <v>0</v>
      </c>
      <c r="G37" t="n">
        <v>7.11</v>
      </c>
      <c r="H37" t="n">
        <v>0</v>
      </c>
      <c r="I37" t="n">
        <v>1</v>
      </c>
      <c r="J37" t="n">
        <v>-1</v>
      </c>
      <c r="K37" t="n">
        <v>-1</v>
      </c>
      <c r="L37">
        <f>HYPERLINK("https://www.defined.fi/sol/4rpR4A42oNs9NfQJ8JKEVUKb2NcUXJ8CZpBKkaJquzZ8?maker=CPF3fdJwZ4WXML4pqBAgCrSKAZiMWa6Fpxmv88geBoZP","https://www.defined.fi/sol/4rpR4A42oNs9NfQJ8JKEVUKb2NcUXJ8CZpBKkaJquzZ8?maker=CPF3fdJwZ4WXML4pqBAgCrSKAZiMWa6Fpxmv88geBoZP")</f>
        <v/>
      </c>
      <c r="M37">
        <f>HYPERLINK("https://dexscreener.com/solana/4rpR4A42oNs9NfQJ8JKEVUKb2NcUXJ8CZpBKkaJquzZ8?maker=CPF3fdJwZ4WXML4pqBAgCrSKAZiMWa6Fpxmv88geBoZP","https://dexscreener.com/solana/4rpR4A42oNs9NfQJ8JKEVUKb2NcUXJ8CZpBKkaJquzZ8?maker=CPF3fdJwZ4WXML4pqBAgCrSKAZiMWa6Fpxmv88geBoZP")</f>
        <v/>
      </c>
    </row>
    <row r="38">
      <c r="A38" t="inlineStr">
        <is>
          <t>H2rmBTViRh6L3Z4CA5BiqcTPxGYX4SdGoeq8iawFpump</t>
        </is>
      </c>
      <c r="B38" t="inlineStr">
        <is>
          <t>JAWS</t>
        </is>
      </c>
      <c r="C38" t="n">
        <v>6</v>
      </c>
      <c r="D38" t="n">
        <v>-0.017</v>
      </c>
      <c r="E38" t="n">
        <v>-0.64</v>
      </c>
      <c r="F38" t="n">
        <v>0.027</v>
      </c>
      <c r="G38" t="n">
        <v>0.01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HYPERLINK("https://www.defined.fi/sol/H2rmBTViRh6L3Z4CA5BiqcTPxGYX4SdGoeq8iawFpump?maker=CPF3fdJwZ4WXML4pqBAgCrSKAZiMWa6Fpxmv88geBoZP","https://www.defined.fi/sol/H2rmBTViRh6L3Z4CA5BiqcTPxGYX4SdGoeq8iawFpump?maker=CPF3fdJwZ4WXML4pqBAgCrSKAZiMWa6Fpxmv88geBoZP")</f>
        <v/>
      </c>
      <c r="M38">
        <f>HYPERLINK("https://dexscreener.com/solana/H2rmBTViRh6L3Z4CA5BiqcTPxGYX4SdGoeq8iawFpump?maker=CPF3fdJwZ4WXML4pqBAgCrSKAZiMWa6Fpxmv88geBoZP","https://dexscreener.com/solana/H2rmBTViRh6L3Z4CA5BiqcTPxGYX4SdGoeq8iawFpump?maker=CPF3fdJwZ4WXML4pqBAgCrSKAZiMWa6Fpxmv88geBoZP")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