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4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CSEkG3mT5P1GUf4HZTHdVk1syKFN6gQWokbZ4jDWpump</t>
        </is>
      </c>
      <c r="B2" t="inlineStr">
        <is>
          <t>Lump</t>
        </is>
      </c>
      <c r="C2" t="n">
        <v>0</v>
      </c>
      <c r="D2" t="n">
        <v>10.02</v>
      </c>
      <c r="E2" t="n">
        <v>2.04</v>
      </c>
      <c r="F2" t="n">
        <v>4.92</v>
      </c>
      <c r="G2" t="n">
        <v>9.85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HYPERLINK("https://www.defined.fi/sol/CSEkG3mT5P1GUf4HZTHdVk1syKFN6gQWokbZ4jDWpump?maker=97JwcqkqKfPEkRk7WzRo9aDu4ut7FoXoobTPJuy95Ts4","https://www.defined.fi/sol/CSEkG3mT5P1GUf4HZTHdVk1syKFN6gQWokbZ4jDWpump?maker=97JwcqkqKfPEkRk7WzRo9aDu4ut7FoXoobTPJuy95Ts4")</f>
        <v/>
      </c>
      <c r="M2">
        <f>HYPERLINK("https://dexscreener.com/solana/CSEkG3mT5P1GUf4HZTHdVk1syKFN6gQWokbZ4jDWpump?maker=97JwcqkqKfPEkRk7WzRo9aDu4ut7FoXoobTPJuy95Ts4","https://dexscreener.com/solana/CSEkG3mT5P1GUf4HZTHdVk1syKFN6gQWokbZ4jDWpump?maker=97JwcqkqKfPEkRk7WzRo9aDu4ut7FoXoobTPJuy95Ts4")</f>
        <v/>
      </c>
    </row>
    <row r="3">
      <c r="A3" t="inlineStr">
        <is>
          <t>GMNDxoWKwjvYvRzznkVjd9KaJ6UAX48JwJmXvcNypump</t>
        </is>
      </c>
      <c r="B3" t="inlineStr">
        <is>
          <t>numogram</t>
        </is>
      </c>
      <c r="C3" t="n">
        <v>0</v>
      </c>
      <c r="D3" t="n">
        <v>-0.521</v>
      </c>
      <c r="E3" t="n">
        <v>-0.36</v>
      </c>
      <c r="F3" t="n">
        <v>1.46</v>
      </c>
      <c r="G3" t="n">
        <v>0.9350000000000001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HYPERLINK("https://www.defined.fi/sol/GMNDxoWKwjvYvRzznkVjd9KaJ6UAX48JwJmXvcNypump?maker=97JwcqkqKfPEkRk7WzRo9aDu4ut7FoXoobTPJuy95Ts4","https://www.defined.fi/sol/GMNDxoWKwjvYvRzznkVjd9KaJ6UAX48JwJmXvcNypump?maker=97JwcqkqKfPEkRk7WzRo9aDu4ut7FoXoobTPJuy95Ts4")</f>
        <v/>
      </c>
      <c r="M3">
        <f>HYPERLINK("https://dexscreener.com/solana/GMNDxoWKwjvYvRzznkVjd9KaJ6UAX48JwJmXvcNypump?maker=97JwcqkqKfPEkRk7WzRo9aDu4ut7FoXoobTPJuy95Ts4","https://dexscreener.com/solana/GMNDxoWKwjvYvRzznkVjd9KaJ6UAX48JwJmXvcNypump?maker=97JwcqkqKfPEkRk7WzRo9aDu4ut7FoXoobTPJuy95Ts4")</f>
        <v/>
      </c>
    </row>
    <row r="4">
      <c r="A4" t="inlineStr">
        <is>
          <t>dFVMDELpHeSL4CfCmNiuGS6XRyxSAgP7AwW266Lpump</t>
        </is>
      </c>
      <c r="B4" t="inlineStr">
        <is>
          <t>cog/acc</t>
        </is>
      </c>
      <c r="C4" t="n">
        <v>0</v>
      </c>
      <c r="D4" t="n">
        <v>-0.533</v>
      </c>
      <c r="E4" t="n">
        <v>-0.55</v>
      </c>
      <c r="F4" t="n">
        <v>0.974</v>
      </c>
      <c r="G4" t="n">
        <v>0</v>
      </c>
      <c r="H4" t="n">
        <v>1</v>
      </c>
      <c r="I4" t="n">
        <v>0</v>
      </c>
      <c r="J4" t="n">
        <v>-1</v>
      </c>
      <c r="K4" t="n">
        <v>-1</v>
      </c>
      <c r="L4">
        <f>HYPERLINK("https://www.defined.fi/sol/dFVMDELpHeSL4CfCmNiuGS6XRyxSAgP7AwW266Lpump?maker=97JwcqkqKfPEkRk7WzRo9aDu4ut7FoXoobTPJuy95Ts4","https://www.defined.fi/sol/dFVMDELpHeSL4CfCmNiuGS6XRyxSAgP7AwW266Lpump?maker=97JwcqkqKfPEkRk7WzRo9aDu4ut7FoXoobTPJuy95Ts4")</f>
        <v/>
      </c>
      <c r="M4">
        <f>HYPERLINK("https://dexscreener.com/solana/dFVMDELpHeSL4CfCmNiuGS6XRyxSAgP7AwW266Lpump?maker=97JwcqkqKfPEkRk7WzRo9aDu4ut7FoXoobTPJuy95Ts4","https://dexscreener.com/solana/dFVMDELpHeSL4CfCmNiuGS6XRyxSAgP7AwW266Lpump?maker=97JwcqkqKfPEkRk7WzRo9aDu4ut7FoXoobTPJuy95Ts4")</f>
        <v/>
      </c>
    </row>
    <row r="5">
      <c r="A5" t="inlineStr">
        <is>
          <t>BrN9aQu6XAk36aRMsZMVjkFsmSBhXoFvathsbBiYpump</t>
        </is>
      </c>
      <c r="B5" t="inlineStr">
        <is>
          <t>Luddites</t>
        </is>
      </c>
      <c r="C5" t="n">
        <v>0</v>
      </c>
      <c r="D5" t="n">
        <v>-1.15</v>
      </c>
      <c r="E5" t="n">
        <v>-0.59</v>
      </c>
      <c r="F5" t="n">
        <v>1.95</v>
      </c>
      <c r="G5" t="n">
        <v>0</v>
      </c>
      <c r="H5" t="n">
        <v>1</v>
      </c>
      <c r="I5" t="n">
        <v>0</v>
      </c>
      <c r="J5" t="n">
        <v>-1</v>
      </c>
      <c r="K5" t="n">
        <v>-1</v>
      </c>
      <c r="L5">
        <f>HYPERLINK("https://www.defined.fi/sol/BrN9aQu6XAk36aRMsZMVjkFsmSBhXoFvathsbBiYpump?maker=97JwcqkqKfPEkRk7WzRo9aDu4ut7FoXoobTPJuy95Ts4","https://www.defined.fi/sol/BrN9aQu6XAk36aRMsZMVjkFsmSBhXoFvathsbBiYpump?maker=97JwcqkqKfPEkRk7WzRo9aDu4ut7FoXoobTPJuy95Ts4")</f>
        <v/>
      </c>
      <c r="M5">
        <f>HYPERLINK("https://dexscreener.com/solana/BrN9aQu6XAk36aRMsZMVjkFsmSBhXoFvathsbBiYpump?maker=97JwcqkqKfPEkRk7WzRo9aDu4ut7FoXoobTPJuy95Ts4","https://dexscreener.com/solana/BrN9aQu6XAk36aRMsZMVjkFsmSBhXoFvathsbBiYpump?maker=97JwcqkqKfPEkRk7WzRo9aDu4ut7FoXoobTPJuy95Ts4")</f>
        <v/>
      </c>
    </row>
    <row r="6">
      <c r="A6" t="inlineStr">
        <is>
          <t>CPGHSqS6KabbSZEQxJJmWkxrC3cqnVm2npYkWuU5pump</t>
        </is>
      </c>
      <c r="B6" t="inlineStr">
        <is>
          <t>THETANOIR</t>
        </is>
      </c>
      <c r="C6" t="n">
        <v>0</v>
      </c>
      <c r="D6" t="n">
        <v>-2.24</v>
      </c>
      <c r="E6" t="n">
        <v>-0.77</v>
      </c>
      <c r="F6" t="n">
        <v>2.91</v>
      </c>
      <c r="G6" t="n">
        <v>0.674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HYPERLINK("https://www.defined.fi/sol/CPGHSqS6KabbSZEQxJJmWkxrC3cqnVm2npYkWuU5pump?maker=97JwcqkqKfPEkRk7WzRo9aDu4ut7FoXoobTPJuy95Ts4","https://www.defined.fi/sol/CPGHSqS6KabbSZEQxJJmWkxrC3cqnVm2npYkWuU5pump?maker=97JwcqkqKfPEkRk7WzRo9aDu4ut7FoXoobTPJuy95Ts4")</f>
        <v/>
      </c>
      <c r="M6">
        <f>HYPERLINK("https://dexscreener.com/solana/CPGHSqS6KabbSZEQxJJmWkxrC3cqnVm2npYkWuU5pump?maker=97JwcqkqKfPEkRk7WzRo9aDu4ut7FoXoobTPJuy95Ts4","https://dexscreener.com/solana/CPGHSqS6KabbSZEQxJJmWkxrC3cqnVm2npYkWuU5pump?maker=97JwcqkqKfPEkRk7WzRo9aDu4ut7FoXoobTPJuy95Ts4")</f>
        <v/>
      </c>
    </row>
    <row r="7">
      <c r="A7" t="inlineStr">
        <is>
          <t>KBFs8Zb1V1tT9x7Ba3AWQo8jSNyL6GLuXjBx6kHpump</t>
        </is>
      </c>
      <c r="B7" t="inlineStr">
        <is>
          <t>$HIVE</t>
        </is>
      </c>
      <c r="C7" t="n">
        <v>0</v>
      </c>
      <c r="D7" t="n">
        <v>-2.09</v>
      </c>
      <c r="E7" t="n">
        <v>-0.72</v>
      </c>
      <c r="F7" t="n">
        <v>2.91</v>
      </c>
      <c r="G7" t="n">
        <v>0.823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HYPERLINK("https://www.defined.fi/sol/KBFs8Zb1V1tT9x7Ba3AWQo8jSNyL6GLuXjBx6kHpump?maker=97JwcqkqKfPEkRk7WzRo9aDu4ut7FoXoobTPJuy95Ts4","https://www.defined.fi/sol/KBFs8Zb1V1tT9x7Ba3AWQo8jSNyL6GLuXjBx6kHpump?maker=97JwcqkqKfPEkRk7WzRo9aDu4ut7FoXoobTPJuy95Ts4")</f>
        <v/>
      </c>
      <c r="M7">
        <f>HYPERLINK("https://dexscreener.com/solana/KBFs8Zb1V1tT9x7Ba3AWQo8jSNyL6GLuXjBx6kHpump?maker=97JwcqkqKfPEkRk7WzRo9aDu4ut7FoXoobTPJuy95Ts4","https://dexscreener.com/solana/KBFs8Zb1V1tT9x7Ba3AWQo8jSNyL6GLuXjBx6kHpump?maker=97JwcqkqKfPEkRk7WzRo9aDu4ut7FoXoobTPJuy95Ts4")</f>
        <v/>
      </c>
    </row>
    <row r="8">
      <c r="A8" t="inlineStr">
        <is>
          <t>EYM9RgX3S7QqdzUVXK2UuVsy4SH81FX8FHCYqQe1pump</t>
        </is>
      </c>
      <c r="B8" t="inlineStr">
        <is>
          <t>VICTIM</t>
        </is>
      </c>
      <c r="C8" t="n">
        <v>0</v>
      </c>
      <c r="D8" t="n">
        <v>-1.4</v>
      </c>
      <c r="E8" t="n">
        <v>-0.72</v>
      </c>
      <c r="F8" t="n">
        <v>1.95</v>
      </c>
      <c r="G8" t="n">
        <v>0.549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HYPERLINK("https://www.defined.fi/sol/EYM9RgX3S7QqdzUVXK2UuVsy4SH81FX8FHCYqQe1pump?maker=97JwcqkqKfPEkRk7WzRo9aDu4ut7FoXoobTPJuy95Ts4","https://www.defined.fi/sol/EYM9RgX3S7QqdzUVXK2UuVsy4SH81FX8FHCYqQe1pump?maker=97JwcqkqKfPEkRk7WzRo9aDu4ut7FoXoobTPJuy95Ts4")</f>
        <v/>
      </c>
      <c r="M8">
        <f>HYPERLINK("https://dexscreener.com/solana/EYM9RgX3S7QqdzUVXK2UuVsy4SH81FX8FHCYqQe1pump?maker=97JwcqkqKfPEkRk7WzRo9aDu4ut7FoXoobTPJuy95Ts4","https://dexscreener.com/solana/EYM9RgX3S7QqdzUVXK2UuVsy4SH81FX8FHCYqQe1pump?maker=97JwcqkqKfPEkRk7WzRo9aDu4ut7FoXoobTPJuy95Ts4")</f>
        <v/>
      </c>
    </row>
    <row r="9">
      <c r="A9" t="inlineStr">
        <is>
          <t>8fRgai3qvzJP1TgMKovmLiwnX1bCsZPVKZqyi264pump</t>
        </is>
      </c>
      <c r="B9" t="inlineStr">
        <is>
          <t>COCK</t>
        </is>
      </c>
      <c r="C9" t="n">
        <v>0</v>
      </c>
      <c r="D9" t="n">
        <v>-0.999</v>
      </c>
      <c r="E9" t="n">
        <v>-0.68</v>
      </c>
      <c r="F9" t="n">
        <v>1.46</v>
      </c>
      <c r="G9" t="n">
        <v>0.461</v>
      </c>
      <c r="H9" t="n">
        <v>2</v>
      </c>
      <c r="I9" t="n">
        <v>1</v>
      </c>
      <c r="J9" t="n">
        <v>-1</v>
      </c>
      <c r="K9" t="n">
        <v>-1</v>
      </c>
      <c r="L9">
        <f>HYPERLINK("https://www.defined.fi/sol/8fRgai3qvzJP1TgMKovmLiwnX1bCsZPVKZqyi264pump?maker=97JwcqkqKfPEkRk7WzRo9aDu4ut7FoXoobTPJuy95Ts4","https://www.defined.fi/sol/8fRgai3qvzJP1TgMKovmLiwnX1bCsZPVKZqyi264pump?maker=97JwcqkqKfPEkRk7WzRo9aDu4ut7FoXoobTPJuy95Ts4")</f>
        <v/>
      </c>
      <c r="M9">
        <f>HYPERLINK("https://dexscreener.com/solana/8fRgai3qvzJP1TgMKovmLiwnX1bCsZPVKZqyi264pump?maker=97JwcqkqKfPEkRk7WzRo9aDu4ut7FoXoobTPJuy95Ts4","https://dexscreener.com/solana/8fRgai3qvzJP1TgMKovmLiwnX1bCsZPVKZqyi264pump?maker=97JwcqkqKfPEkRk7WzRo9aDu4ut7FoXoobTPJuy95Ts4")</f>
        <v/>
      </c>
    </row>
    <row r="10">
      <c r="A10" t="inlineStr">
        <is>
          <t>B9AFujzySVQ4Xz1cTA89f1k94utp9v3BYME2B3rpump</t>
        </is>
      </c>
      <c r="B10" t="inlineStr">
        <is>
          <t>MONGO</t>
        </is>
      </c>
      <c r="C10" t="n">
        <v>0</v>
      </c>
      <c r="D10" t="n">
        <v>-0.79</v>
      </c>
      <c r="E10" t="n">
        <v>-0.8100000000000001</v>
      </c>
      <c r="F10" t="n">
        <v>0.972</v>
      </c>
      <c r="G10" t="n">
        <v>0.182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HYPERLINK("https://www.defined.fi/sol/B9AFujzySVQ4Xz1cTA89f1k94utp9v3BYME2B3rpump?maker=97JwcqkqKfPEkRk7WzRo9aDu4ut7FoXoobTPJuy95Ts4","https://www.defined.fi/sol/B9AFujzySVQ4Xz1cTA89f1k94utp9v3BYME2B3rpump?maker=97JwcqkqKfPEkRk7WzRo9aDu4ut7FoXoobTPJuy95Ts4")</f>
        <v/>
      </c>
      <c r="M10">
        <f>HYPERLINK("https://dexscreener.com/solana/B9AFujzySVQ4Xz1cTA89f1k94utp9v3BYME2B3rpump?maker=97JwcqkqKfPEkRk7WzRo9aDu4ut7FoXoobTPJuy95Ts4","https://dexscreener.com/solana/B9AFujzySVQ4Xz1cTA89f1k94utp9v3BYME2B3rpump?maker=97JwcqkqKfPEkRk7WzRo9aDu4ut7FoXoobTPJuy95Ts4")</f>
        <v/>
      </c>
    </row>
    <row r="11">
      <c r="A11" t="inlineStr">
        <is>
          <t>AU6z1iY7Jt8kLzybWvSzj6jFEqVvXBZaA8VJmK83pump</t>
        </is>
      </c>
      <c r="B11" t="inlineStr">
        <is>
          <t>XENO</t>
        </is>
      </c>
      <c r="C11" t="n">
        <v>1</v>
      </c>
      <c r="D11" t="n">
        <v>-1.62</v>
      </c>
      <c r="E11" t="n">
        <v>-0.83</v>
      </c>
      <c r="F11" t="n">
        <v>1.94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HYPERLINK("https://www.defined.fi/sol/AU6z1iY7Jt8kLzybWvSzj6jFEqVvXBZaA8VJmK83pump?maker=97JwcqkqKfPEkRk7WzRo9aDu4ut7FoXoobTPJuy95Ts4","https://www.defined.fi/sol/AU6z1iY7Jt8kLzybWvSzj6jFEqVvXBZaA8VJmK83pump?maker=97JwcqkqKfPEkRk7WzRo9aDu4ut7FoXoobTPJuy95Ts4")</f>
        <v/>
      </c>
      <c r="M11">
        <f>HYPERLINK("https://dexscreener.com/solana/AU6z1iY7Jt8kLzybWvSzj6jFEqVvXBZaA8VJmK83pump?maker=97JwcqkqKfPEkRk7WzRo9aDu4ut7FoXoobTPJuy95Ts4","https://dexscreener.com/solana/AU6z1iY7Jt8kLzybWvSzj6jFEqVvXBZaA8VJmK83pump?maker=97JwcqkqKfPEkRk7WzRo9aDu4ut7FoXoobTPJuy95Ts4")</f>
        <v/>
      </c>
    </row>
    <row r="12">
      <c r="A12" t="inlineStr">
        <is>
          <t>5WzhYWfs9VMSbZ7BkjiJ4G97aMuS9gRsyK6qhcAdpump</t>
        </is>
      </c>
      <c r="B12" t="inlineStr">
        <is>
          <t>bitwizard</t>
        </is>
      </c>
      <c r="C12" t="n">
        <v>1</v>
      </c>
      <c r="D12" t="n">
        <v>0.1</v>
      </c>
      <c r="E12" t="n">
        <v>-1</v>
      </c>
      <c r="F12" t="n">
        <v>0.47</v>
      </c>
      <c r="G12" t="n">
        <v>0.569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HYPERLINK("https://www.defined.fi/sol/5WzhYWfs9VMSbZ7BkjiJ4G97aMuS9gRsyK6qhcAdpump?maker=97JwcqkqKfPEkRk7WzRo9aDu4ut7FoXoobTPJuy95Ts4","https://www.defined.fi/sol/5WzhYWfs9VMSbZ7BkjiJ4G97aMuS9gRsyK6qhcAdpump?maker=97JwcqkqKfPEkRk7WzRo9aDu4ut7FoXoobTPJuy95Ts4")</f>
        <v/>
      </c>
      <c r="M12">
        <f>HYPERLINK("https://dexscreener.com/solana/5WzhYWfs9VMSbZ7BkjiJ4G97aMuS9gRsyK6qhcAdpump?maker=97JwcqkqKfPEkRk7WzRo9aDu4ut7FoXoobTPJuy95Ts4","https://dexscreener.com/solana/5WzhYWfs9VMSbZ7BkjiJ4G97aMuS9gRsyK6qhcAdpump?maker=97JwcqkqKfPEkRk7WzRo9aDu4ut7FoXoobTPJuy95Ts4")</f>
        <v/>
      </c>
    </row>
    <row r="13">
      <c r="A13" t="inlineStr">
        <is>
          <t>9QD2oEzrMAnXkBkruNSKFnHzvPJ4bWkyrtVEwcyfpump</t>
        </is>
      </c>
      <c r="B13" t="inlineStr">
        <is>
          <t>thebes</t>
        </is>
      </c>
      <c r="C13" t="n">
        <v>1</v>
      </c>
      <c r="D13" t="n">
        <v>-1.18</v>
      </c>
      <c r="E13" t="n">
        <v>-0.61</v>
      </c>
      <c r="F13" t="n">
        <v>1.95</v>
      </c>
      <c r="G13" t="n">
        <v>0.767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HYPERLINK("https://www.defined.fi/sol/9QD2oEzrMAnXkBkruNSKFnHzvPJ4bWkyrtVEwcyfpump?maker=97JwcqkqKfPEkRk7WzRo9aDu4ut7FoXoobTPJuy95Ts4","https://www.defined.fi/sol/9QD2oEzrMAnXkBkruNSKFnHzvPJ4bWkyrtVEwcyfpump?maker=97JwcqkqKfPEkRk7WzRo9aDu4ut7FoXoobTPJuy95Ts4")</f>
        <v/>
      </c>
      <c r="M13">
        <f>HYPERLINK("https://dexscreener.com/solana/9QD2oEzrMAnXkBkruNSKFnHzvPJ4bWkyrtVEwcyfpump?maker=97JwcqkqKfPEkRk7WzRo9aDu4ut7FoXoobTPJuy95Ts4","https://dexscreener.com/solana/9QD2oEzrMAnXkBkruNSKFnHzvPJ4bWkyrtVEwcyfpump?maker=97JwcqkqKfPEkRk7WzRo9aDu4ut7FoXoobTPJuy95Ts4")</f>
        <v/>
      </c>
    </row>
    <row r="14">
      <c r="A14" t="inlineStr">
        <is>
          <t>41revsxLUZnoiUQoMT9eBVCzi4cs8Xbs48rp53gcpump</t>
        </is>
      </c>
      <c r="B14" t="inlineStr">
        <is>
          <t>ROKO</t>
        </is>
      </c>
      <c r="C14" t="n">
        <v>1</v>
      </c>
      <c r="D14" t="n">
        <v>-1.32</v>
      </c>
      <c r="E14" t="n">
        <v>-0.8</v>
      </c>
      <c r="F14" t="n">
        <v>1.66</v>
      </c>
      <c r="G14" t="n">
        <v>0</v>
      </c>
      <c r="H14" t="n">
        <v>1</v>
      </c>
      <c r="I14" t="n">
        <v>0</v>
      </c>
      <c r="J14" t="n">
        <v>-1</v>
      </c>
      <c r="K14" t="n">
        <v>-1</v>
      </c>
      <c r="L14">
        <f>HYPERLINK("https://www.defined.fi/sol/41revsxLUZnoiUQoMT9eBVCzi4cs8Xbs48rp53gcpump?maker=97JwcqkqKfPEkRk7WzRo9aDu4ut7FoXoobTPJuy95Ts4","https://www.defined.fi/sol/41revsxLUZnoiUQoMT9eBVCzi4cs8Xbs48rp53gcpump?maker=97JwcqkqKfPEkRk7WzRo9aDu4ut7FoXoobTPJuy95Ts4")</f>
        <v/>
      </c>
      <c r="M14">
        <f>HYPERLINK("https://dexscreener.com/solana/41revsxLUZnoiUQoMT9eBVCzi4cs8Xbs48rp53gcpump?maker=97JwcqkqKfPEkRk7WzRo9aDu4ut7FoXoobTPJuy95Ts4","https://dexscreener.com/solana/41revsxLUZnoiUQoMT9eBVCzi4cs8Xbs48rp53gcpump?maker=97JwcqkqKfPEkRk7WzRo9aDu4ut7FoXoobTPJuy95Ts4")</f>
        <v/>
      </c>
    </row>
    <row r="15">
      <c r="A15" t="inlineStr">
        <is>
          <t>3Ei8SaoL4JWZv1XsWePqiAjVtb7QtpJbV2TSuURmpump</t>
        </is>
      </c>
      <c r="B15" t="inlineStr">
        <is>
          <t>Kiri</t>
        </is>
      </c>
      <c r="C15" t="n">
        <v>1</v>
      </c>
      <c r="D15" t="n">
        <v>-0.828</v>
      </c>
      <c r="E15" t="n">
        <v>-0.17</v>
      </c>
      <c r="F15" t="n">
        <v>4.87</v>
      </c>
      <c r="G15" t="n">
        <v>4.04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HYPERLINK("https://www.defined.fi/sol/3Ei8SaoL4JWZv1XsWePqiAjVtb7QtpJbV2TSuURmpump?maker=97JwcqkqKfPEkRk7WzRo9aDu4ut7FoXoobTPJuy95Ts4","https://www.defined.fi/sol/3Ei8SaoL4JWZv1XsWePqiAjVtb7QtpJbV2TSuURmpump?maker=97JwcqkqKfPEkRk7WzRo9aDu4ut7FoXoobTPJuy95Ts4")</f>
        <v/>
      </c>
      <c r="M15">
        <f>HYPERLINK("https://dexscreener.com/solana/3Ei8SaoL4JWZv1XsWePqiAjVtb7QtpJbV2TSuURmpump?maker=97JwcqkqKfPEkRk7WzRo9aDu4ut7FoXoobTPJuy95Ts4","https://dexscreener.com/solana/3Ei8SaoL4JWZv1XsWePqiAjVtb7QtpJbV2TSuURmpump?maker=97JwcqkqKfPEkRk7WzRo9aDu4ut7FoXoobTPJuy95Ts4")</f>
        <v/>
      </c>
    </row>
    <row r="16">
      <c r="A16" t="inlineStr">
        <is>
          <t>J5a1ghK8TukodbuWJAyNQb92C9vzgNjix1cgtudEpump</t>
        </is>
      </c>
      <c r="B16" t="inlineStr">
        <is>
          <t>TTT</t>
        </is>
      </c>
      <c r="C16" t="n">
        <v>1</v>
      </c>
      <c r="D16" t="n">
        <v>-0.217</v>
      </c>
      <c r="E16" t="n">
        <v>-1</v>
      </c>
      <c r="F16" t="n">
        <v>0.51</v>
      </c>
      <c r="G16" t="n">
        <v>0.293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HYPERLINK("https://www.defined.fi/sol/J5a1ghK8TukodbuWJAyNQb92C9vzgNjix1cgtudEpump?maker=97JwcqkqKfPEkRk7WzRo9aDu4ut7FoXoobTPJuy95Ts4","https://www.defined.fi/sol/J5a1ghK8TukodbuWJAyNQb92C9vzgNjix1cgtudEpump?maker=97JwcqkqKfPEkRk7WzRo9aDu4ut7FoXoobTPJuy95Ts4")</f>
        <v/>
      </c>
      <c r="M16">
        <f>HYPERLINK("https://dexscreener.com/solana/J5a1ghK8TukodbuWJAyNQb92C9vzgNjix1cgtudEpump?maker=97JwcqkqKfPEkRk7WzRo9aDu4ut7FoXoobTPJuy95Ts4","https://dexscreener.com/solana/J5a1ghK8TukodbuWJAyNQb92C9vzgNjix1cgtudEpump?maker=97JwcqkqKfPEkRk7WzRo9aDu4ut7FoXoobTPJuy95Ts4")</f>
        <v/>
      </c>
    </row>
    <row r="17">
      <c r="A17" t="inlineStr">
        <is>
          <t>Gk9EhQfdhA9X3m8AJfdsGr7co4A8zHnfuktguqnSpump</t>
        </is>
      </c>
      <c r="B17" t="inlineStr">
        <is>
          <t>TRUMPAI</t>
        </is>
      </c>
      <c r="C17" t="n">
        <v>1</v>
      </c>
      <c r="D17" t="n">
        <v>-0.206</v>
      </c>
      <c r="E17" t="n">
        <v>-1</v>
      </c>
      <c r="F17" t="n">
        <v>0.487</v>
      </c>
      <c r="G17" t="n">
        <v>0.282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HYPERLINK("https://www.defined.fi/sol/Gk9EhQfdhA9X3m8AJfdsGr7co4A8zHnfuktguqnSpump?maker=97JwcqkqKfPEkRk7WzRo9aDu4ut7FoXoobTPJuy95Ts4","https://www.defined.fi/sol/Gk9EhQfdhA9X3m8AJfdsGr7co4A8zHnfuktguqnSpump?maker=97JwcqkqKfPEkRk7WzRo9aDu4ut7FoXoobTPJuy95Ts4")</f>
        <v/>
      </c>
      <c r="M17">
        <f>HYPERLINK("https://dexscreener.com/solana/Gk9EhQfdhA9X3m8AJfdsGr7co4A8zHnfuktguqnSpump?maker=97JwcqkqKfPEkRk7WzRo9aDu4ut7FoXoobTPJuy95Ts4","https://dexscreener.com/solana/Gk9EhQfdhA9X3m8AJfdsGr7co4A8zHnfuktguqnSpump?maker=97JwcqkqKfPEkRk7WzRo9aDu4ut7FoXoobTPJuy95Ts4")</f>
        <v/>
      </c>
    </row>
    <row r="18">
      <c r="A18" t="inlineStr">
        <is>
          <t>6vRaTUgv5iinhnJyYuTEmScJxNmM7hTDBpykLkAgpump</t>
        </is>
      </c>
      <c r="B18" t="inlineStr">
        <is>
          <t>HUMAN</t>
        </is>
      </c>
      <c r="C18" t="n">
        <v>1</v>
      </c>
      <c r="D18" t="n">
        <v>1.24</v>
      </c>
      <c r="E18" t="n">
        <v>1.32</v>
      </c>
      <c r="F18" t="n">
        <v>0.9379999999999999</v>
      </c>
      <c r="G18" t="n">
        <v>2.17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HYPERLINK("https://www.defined.fi/sol/6vRaTUgv5iinhnJyYuTEmScJxNmM7hTDBpykLkAgpump?maker=97JwcqkqKfPEkRk7WzRo9aDu4ut7FoXoobTPJuy95Ts4","https://www.defined.fi/sol/6vRaTUgv5iinhnJyYuTEmScJxNmM7hTDBpykLkAgpump?maker=97JwcqkqKfPEkRk7WzRo9aDu4ut7FoXoobTPJuy95Ts4")</f>
        <v/>
      </c>
      <c r="M18">
        <f>HYPERLINK("https://dexscreener.com/solana/6vRaTUgv5iinhnJyYuTEmScJxNmM7hTDBpykLkAgpump?maker=97JwcqkqKfPEkRk7WzRo9aDu4ut7FoXoobTPJuy95Ts4","https://dexscreener.com/solana/6vRaTUgv5iinhnJyYuTEmScJxNmM7hTDBpykLkAgpump?maker=97JwcqkqKfPEkRk7WzRo9aDu4ut7FoXoobTPJuy95Ts4")</f>
        <v/>
      </c>
    </row>
    <row r="19">
      <c r="A19" t="inlineStr">
        <is>
          <t>7SU4Ghh1jemFJCnNgg8GoT35Vii1BAmxWbnJYvK8pump</t>
        </is>
      </c>
      <c r="B19" t="inlineStr">
        <is>
          <t>Egregore</t>
        </is>
      </c>
      <c r="C19" t="n">
        <v>1</v>
      </c>
      <c r="D19" t="n">
        <v>1.9</v>
      </c>
      <c r="E19" t="n">
        <v>1.9</v>
      </c>
      <c r="F19" t="n">
        <v>1</v>
      </c>
      <c r="G19" t="n">
        <v>2.9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HYPERLINK("https://www.defined.fi/sol/7SU4Ghh1jemFJCnNgg8GoT35Vii1BAmxWbnJYvK8pump?maker=97JwcqkqKfPEkRk7WzRo9aDu4ut7FoXoobTPJuy95Ts4","https://www.defined.fi/sol/7SU4Ghh1jemFJCnNgg8GoT35Vii1BAmxWbnJYvK8pump?maker=97JwcqkqKfPEkRk7WzRo9aDu4ut7FoXoobTPJuy95Ts4")</f>
        <v/>
      </c>
      <c r="M19">
        <f>HYPERLINK("https://dexscreener.com/solana/7SU4Ghh1jemFJCnNgg8GoT35Vii1BAmxWbnJYvK8pump?maker=97JwcqkqKfPEkRk7WzRo9aDu4ut7FoXoobTPJuy95Ts4","https://dexscreener.com/solana/7SU4Ghh1jemFJCnNgg8GoT35Vii1BAmxWbnJYvK8pump?maker=97JwcqkqKfPEkRk7WzRo9aDu4ut7FoXoobTPJuy95Ts4")</f>
        <v/>
      </c>
    </row>
    <row r="20">
      <c r="A20" t="inlineStr">
        <is>
          <t>GbwanZf6fp47iEK2HrmFQWC5XHzy3G1dnXrS3BJYpump</t>
        </is>
      </c>
      <c r="B20" t="inlineStr">
        <is>
          <t>HWPW</t>
        </is>
      </c>
      <c r="C20" t="n">
        <v>1</v>
      </c>
      <c r="D20" t="n">
        <v>1.68</v>
      </c>
      <c r="E20" t="n">
        <v>0.34</v>
      </c>
      <c r="F20" t="n">
        <v>4.88</v>
      </c>
      <c r="G20" t="n">
        <v>6.56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HYPERLINK("https://www.defined.fi/sol/GbwanZf6fp47iEK2HrmFQWC5XHzy3G1dnXrS3BJYpump?maker=97JwcqkqKfPEkRk7WzRo9aDu4ut7FoXoobTPJuy95Ts4","https://www.defined.fi/sol/GbwanZf6fp47iEK2HrmFQWC5XHzy3G1dnXrS3BJYpump?maker=97JwcqkqKfPEkRk7WzRo9aDu4ut7FoXoobTPJuy95Ts4")</f>
        <v/>
      </c>
      <c r="M20">
        <f>HYPERLINK("https://dexscreener.com/solana/GbwanZf6fp47iEK2HrmFQWC5XHzy3G1dnXrS3BJYpump?maker=97JwcqkqKfPEkRk7WzRo9aDu4ut7FoXoobTPJuy95Ts4","https://dexscreener.com/solana/GbwanZf6fp47iEK2HrmFQWC5XHzy3G1dnXrS3BJYpump?maker=97JwcqkqKfPEkRk7WzRo9aDu4ut7FoXoobTPJuy95Ts4")</f>
        <v/>
      </c>
    </row>
    <row r="21">
      <c r="A21" t="inlineStr">
        <is>
          <t>3EfGQ3CBi8YV4naHniwSUdHjTNgU55zyVqCgJV1dpump</t>
        </is>
      </c>
      <c r="B21" t="inlineStr">
        <is>
          <t>FNORD</t>
        </is>
      </c>
      <c r="C21" t="n">
        <v>1</v>
      </c>
      <c r="D21" t="n">
        <v>-0.302</v>
      </c>
      <c r="E21" t="n">
        <v>-1</v>
      </c>
      <c r="F21" t="n">
        <v>0.503</v>
      </c>
      <c r="G21" t="n">
        <v>0.201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HYPERLINK("https://www.defined.fi/sol/3EfGQ3CBi8YV4naHniwSUdHjTNgU55zyVqCgJV1dpump?maker=97JwcqkqKfPEkRk7WzRo9aDu4ut7FoXoobTPJuy95Ts4","https://www.defined.fi/sol/3EfGQ3CBi8YV4naHniwSUdHjTNgU55zyVqCgJV1dpump?maker=97JwcqkqKfPEkRk7WzRo9aDu4ut7FoXoobTPJuy95Ts4")</f>
        <v/>
      </c>
      <c r="M21">
        <f>HYPERLINK("https://dexscreener.com/solana/3EfGQ3CBi8YV4naHniwSUdHjTNgU55zyVqCgJV1dpump?maker=97JwcqkqKfPEkRk7WzRo9aDu4ut7FoXoobTPJuy95Ts4","https://dexscreener.com/solana/3EfGQ3CBi8YV4naHniwSUdHjTNgU55zyVqCgJV1dpump?maker=97JwcqkqKfPEkRk7WzRo9aDu4ut7FoXoobTPJuy95Ts4")</f>
        <v/>
      </c>
    </row>
    <row r="22">
      <c r="A22" t="inlineStr">
        <is>
          <t>5ymzsgQjiaa4bXEPgrVTgNJJWyHUw3En3i9Jppb4pump</t>
        </is>
      </c>
      <c r="B22" t="inlineStr">
        <is>
          <t>blake</t>
        </is>
      </c>
      <c r="C22" t="n">
        <v>1</v>
      </c>
      <c r="D22" t="n">
        <v>-0.196</v>
      </c>
      <c r="E22" t="n">
        <v>-0.2</v>
      </c>
      <c r="F22" t="n">
        <v>0.965</v>
      </c>
      <c r="G22" t="n">
        <v>0.769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HYPERLINK("https://www.defined.fi/sol/5ymzsgQjiaa4bXEPgrVTgNJJWyHUw3En3i9Jppb4pump?maker=97JwcqkqKfPEkRk7WzRo9aDu4ut7FoXoobTPJuy95Ts4","https://www.defined.fi/sol/5ymzsgQjiaa4bXEPgrVTgNJJWyHUw3En3i9Jppb4pump?maker=97JwcqkqKfPEkRk7WzRo9aDu4ut7FoXoobTPJuy95Ts4")</f>
        <v/>
      </c>
      <c r="M22">
        <f>HYPERLINK("https://dexscreener.com/solana/5ymzsgQjiaa4bXEPgrVTgNJJWyHUw3En3i9Jppb4pump?maker=97JwcqkqKfPEkRk7WzRo9aDu4ut7FoXoobTPJuy95Ts4","https://dexscreener.com/solana/5ymzsgQjiaa4bXEPgrVTgNJJWyHUw3En3i9Jppb4pump?maker=97JwcqkqKfPEkRk7WzRo9aDu4ut7FoXoobTPJuy95Ts4")</f>
        <v/>
      </c>
    </row>
    <row r="23">
      <c r="A23" t="inlineStr">
        <is>
          <t>ETZDTrZp1tWSTPHf22cyUXiv5xGzXuBFEwJAsE8ypump</t>
        </is>
      </c>
      <c r="B23" t="inlineStr">
        <is>
          <t>xcog</t>
        </is>
      </c>
      <c r="C23" t="n">
        <v>1</v>
      </c>
      <c r="D23" t="n">
        <v>20.04</v>
      </c>
      <c r="E23" t="n">
        <v>2.59</v>
      </c>
      <c r="F23" t="n">
        <v>7.73</v>
      </c>
      <c r="G23" t="n">
        <v>27.77</v>
      </c>
      <c r="H23" t="n">
        <v>2</v>
      </c>
      <c r="I23" t="n">
        <v>3</v>
      </c>
      <c r="J23" t="n">
        <v>-1</v>
      </c>
      <c r="K23" t="n">
        <v>-1</v>
      </c>
      <c r="L23">
        <f>HYPERLINK("https://www.defined.fi/sol/ETZDTrZp1tWSTPHf22cyUXiv5xGzXuBFEwJAsE8ypump?maker=97JwcqkqKfPEkRk7WzRo9aDu4ut7FoXoobTPJuy95Ts4","https://www.defined.fi/sol/ETZDTrZp1tWSTPHf22cyUXiv5xGzXuBFEwJAsE8ypump?maker=97JwcqkqKfPEkRk7WzRo9aDu4ut7FoXoobTPJuy95Ts4")</f>
        <v/>
      </c>
      <c r="M23">
        <f>HYPERLINK("https://dexscreener.com/solana/ETZDTrZp1tWSTPHf22cyUXiv5xGzXuBFEwJAsE8ypump?maker=97JwcqkqKfPEkRk7WzRo9aDu4ut7FoXoobTPJuy95Ts4","https://dexscreener.com/solana/ETZDTrZp1tWSTPHf22cyUXiv5xGzXuBFEwJAsE8ypump?maker=97JwcqkqKfPEkRk7WzRo9aDu4ut7FoXoobTPJuy95Ts4")</f>
        <v/>
      </c>
    </row>
    <row r="24">
      <c r="A24" t="inlineStr">
        <is>
          <t>2fBagmngdKkpkQtvh2CgKWASq26kchSF97kRv93npump</t>
        </is>
      </c>
      <c r="B24" t="inlineStr">
        <is>
          <t>CHUDAI</t>
        </is>
      </c>
      <c r="C24" t="n">
        <v>2</v>
      </c>
      <c r="D24" t="n">
        <v>0</v>
      </c>
      <c r="E24" t="n">
        <v>0</v>
      </c>
      <c r="F24" t="n">
        <v>0</v>
      </c>
      <c r="G24" t="n">
        <v>0.051</v>
      </c>
      <c r="H24" t="n">
        <v>0</v>
      </c>
      <c r="I24" t="n">
        <v>1</v>
      </c>
      <c r="J24" t="n">
        <v>-1</v>
      </c>
      <c r="K24" t="n">
        <v>-1</v>
      </c>
      <c r="L24">
        <f>HYPERLINK("https://www.defined.fi/sol/2fBagmngdKkpkQtvh2CgKWASq26kchSF97kRv93npump?maker=97JwcqkqKfPEkRk7WzRo9aDu4ut7FoXoobTPJuy95Ts4","https://www.defined.fi/sol/2fBagmngdKkpkQtvh2CgKWASq26kchSF97kRv93npump?maker=97JwcqkqKfPEkRk7WzRo9aDu4ut7FoXoobTPJuy95Ts4")</f>
        <v/>
      </c>
      <c r="M24">
        <f>HYPERLINK("https://dexscreener.com/solana/2fBagmngdKkpkQtvh2CgKWASq26kchSF97kRv93npump?maker=97JwcqkqKfPEkRk7WzRo9aDu4ut7FoXoobTPJuy95Ts4","https://dexscreener.com/solana/2fBagmngdKkpkQtvh2CgKWASq26kchSF97kRv93npump?maker=97JwcqkqKfPEkRk7WzRo9aDu4ut7FoXoobTPJuy95Ts4")</f>
        <v/>
      </c>
    </row>
    <row r="25">
      <c r="A25" t="inlineStr">
        <is>
          <t>9TvEcL9RBuDfqTfoRDWDxCQz1CSFNyPMFGRHMGiqpump</t>
        </is>
      </c>
      <c r="B25" t="inlineStr">
        <is>
          <t>SIGH</t>
        </is>
      </c>
      <c r="C25" t="n">
        <v>2</v>
      </c>
      <c r="D25" t="n">
        <v>-0.786</v>
      </c>
      <c r="E25" t="n">
        <v>-1</v>
      </c>
      <c r="F25" t="n">
        <v>1.02</v>
      </c>
      <c r="G25" t="n">
        <v>0.231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HYPERLINK("https://www.defined.fi/sol/9TvEcL9RBuDfqTfoRDWDxCQz1CSFNyPMFGRHMGiqpump?maker=97JwcqkqKfPEkRk7WzRo9aDu4ut7FoXoobTPJuy95Ts4","https://www.defined.fi/sol/9TvEcL9RBuDfqTfoRDWDxCQz1CSFNyPMFGRHMGiqpump?maker=97JwcqkqKfPEkRk7WzRo9aDu4ut7FoXoobTPJuy95Ts4")</f>
        <v/>
      </c>
      <c r="M25">
        <f>HYPERLINK("https://dexscreener.com/solana/9TvEcL9RBuDfqTfoRDWDxCQz1CSFNyPMFGRHMGiqpump?maker=97JwcqkqKfPEkRk7WzRo9aDu4ut7FoXoobTPJuy95Ts4","https://dexscreener.com/solana/9TvEcL9RBuDfqTfoRDWDxCQz1CSFNyPMFGRHMGiqpump?maker=97JwcqkqKfPEkRk7WzRo9aDu4ut7FoXoobTPJuy95Ts4")</f>
        <v/>
      </c>
    </row>
    <row r="26">
      <c r="A26" t="inlineStr">
        <is>
          <t>CUzSRjBvqFFq45mg6j9oyQrDxyUTHEKM2xqKzDkZpump</t>
        </is>
      </c>
      <c r="B26" t="inlineStr">
        <is>
          <t>SYDNEY</t>
        </is>
      </c>
      <c r="C26" t="n">
        <v>2</v>
      </c>
      <c r="D26" t="n">
        <v>7.49</v>
      </c>
      <c r="E26" t="n">
        <v>2.61</v>
      </c>
      <c r="F26" t="n">
        <v>2.87</v>
      </c>
      <c r="G26" t="n">
        <v>10.36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HYPERLINK("https://www.defined.fi/sol/CUzSRjBvqFFq45mg6j9oyQrDxyUTHEKM2xqKzDkZpump?maker=97JwcqkqKfPEkRk7WzRo9aDu4ut7FoXoobTPJuy95Ts4","https://www.defined.fi/sol/CUzSRjBvqFFq45mg6j9oyQrDxyUTHEKM2xqKzDkZpump?maker=97JwcqkqKfPEkRk7WzRo9aDu4ut7FoXoobTPJuy95Ts4")</f>
        <v/>
      </c>
      <c r="M26">
        <f>HYPERLINK("https://dexscreener.com/solana/CUzSRjBvqFFq45mg6j9oyQrDxyUTHEKM2xqKzDkZpump?maker=97JwcqkqKfPEkRk7WzRo9aDu4ut7FoXoobTPJuy95Ts4","https://dexscreener.com/solana/CUzSRjBvqFFq45mg6j9oyQrDxyUTHEKM2xqKzDkZpump?maker=97JwcqkqKfPEkRk7WzRo9aDu4ut7FoXoobTPJuy95Ts4")</f>
        <v/>
      </c>
    </row>
    <row r="27">
      <c r="A27" t="inlineStr">
        <is>
          <t>DR62qNTkq4t1BzFMARsvs2XyvwVHZwN1oh9sYshLpump</t>
        </is>
      </c>
      <c r="B27" t="inlineStr">
        <is>
          <t>Romeo</t>
        </is>
      </c>
      <c r="C27" t="n">
        <v>2</v>
      </c>
      <c r="D27" t="n">
        <v>-2.79</v>
      </c>
      <c r="E27" t="n">
        <v>-0.58</v>
      </c>
      <c r="F27" t="n">
        <v>4.8</v>
      </c>
      <c r="G27" t="n">
        <v>2.01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HYPERLINK("https://www.defined.fi/sol/DR62qNTkq4t1BzFMARsvs2XyvwVHZwN1oh9sYshLpump?maker=97JwcqkqKfPEkRk7WzRo9aDu4ut7FoXoobTPJuy95Ts4","https://www.defined.fi/sol/DR62qNTkq4t1BzFMARsvs2XyvwVHZwN1oh9sYshLpump?maker=97JwcqkqKfPEkRk7WzRo9aDu4ut7FoXoobTPJuy95Ts4")</f>
        <v/>
      </c>
      <c r="M27">
        <f>HYPERLINK("https://dexscreener.com/solana/DR62qNTkq4t1BzFMARsvs2XyvwVHZwN1oh9sYshLpump?maker=97JwcqkqKfPEkRk7WzRo9aDu4ut7FoXoobTPJuy95Ts4","https://dexscreener.com/solana/DR62qNTkq4t1BzFMARsvs2XyvwVHZwN1oh9sYshLpump?maker=97JwcqkqKfPEkRk7WzRo9aDu4ut7FoXoobTPJuy95Ts4")</f>
        <v/>
      </c>
    </row>
    <row r="28">
      <c r="A28" t="inlineStr">
        <is>
          <t>3qq54YqAKG3TcrwNHXFSpMCWoL8gmMuPceJ4FG9npump</t>
        </is>
      </c>
      <c r="B28" t="inlineStr">
        <is>
          <t>CLANKER</t>
        </is>
      </c>
      <c r="C28" t="n">
        <v>2</v>
      </c>
      <c r="D28" t="n">
        <v>11.32</v>
      </c>
      <c r="E28" t="n">
        <v>1.33</v>
      </c>
      <c r="F28" t="n">
        <v>8.529999999999999</v>
      </c>
      <c r="G28" t="n">
        <v>19.85</v>
      </c>
      <c r="H28" t="n">
        <v>2</v>
      </c>
      <c r="I28" t="n">
        <v>1</v>
      </c>
      <c r="J28" t="n">
        <v>-1</v>
      </c>
      <c r="K28" t="n">
        <v>-1</v>
      </c>
      <c r="L28">
        <f>HYPERLINK("https://www.defined.fi/sol/3qq54YqAKG3TcrwNHXFSpMCWoL8gmMuPceJ4FG9npump?maker=97JwcqkqKfPEkRk7WzRo9aDu4ut7FoXoobTPJuy95Ts4","https://www.defined.fi/sol/3qq54YqAKG3TcrwNHXFSpMCWoL8gmMuPceJ4FG9npump?maker=97JwcqkqKfPEkRk7WzRo9aDu4ut7FoXoobTPJuy95Ts4")</f>
        <v/>
      </c>
      <c r="M28">
        <f>HYPERLINK("https://dexscreener.com/solana/3qq54YqAKG3TcrwNHXFSpMCWoL8gmMuPceJ4FG9npump?maker=97JwcqkqKfPEkRk7WzRo9aDu4ut7FoXoobTPJuy95Ts4","https://dexscreener.com/solana/3qq54YqAKG3TcrwNHXFSpMCWoL8gmMuPceJ4FG9npump?maker=97JwcqkqKfPEkRk7WzRo9aDu4ut7FoXoobTPJuy95Ts4")</f>
        <v/>
      </c>
    </row>
    <row r="29">
      <c r="A29" t="inlineStr">
        <is>
          <t>PD11M8MB8qQUAiWzyEK4JwfS8rt7Set6av6a5JYpump</t>
        </is>
      </c>
      <c r="B29" t="inlineStr">
        <is>
          <t>AICRYNODE</t>
        </is>
      </c>
      <c r="C29" t="n">
        <v>2</v>
      </c>
      <c r="D29" t="n">
        <v>9.42</v>
      </c>
      <c r="E29" t="n">
        <v>3.93</v>
      </c>
      <c r="F29" t="n">
        <v>2.39</v>
      </c>
      <c r="G29" t="n">
        <v>11.81</v>
      </c>
      <c r="H29" t="n">
        <v>1</v>
      </c>
      <c r="I29" t="n">
        <v>2</v>
      </c>
      <c r="J29" t="n">
        <v>-1</v>
      </c>
      <c r="K29" t="n">
        <v>-1</v>
      </c>
      <c r="L29">
        <f>HYPERLINK("https://www.defined.fi/sol/PD11M8MB8qQUAiWzyEK4JwfS8rt7Set6av6a5JYpump?maker=97JwcqkqKfPEkRk7WzRo9aDu4ut7FoXoobTPJuy95Ts4","https://www.defined.fi/sol/PD11M8MB8qQUAiWzyEK4JwfS8rt7Set6av6a5JYpump?maker=97JwcqkqKfPEkRk7WzRo9aDu4ut7FoXoobTPJuy95Ts4")</f>
        <v/>
      </c>
      <c r="M29">
        <f>HYPERLINK("https://dexscreener.com/solana/PD11M8MB8qQUAiWzyEK4JwfS8rt7Set6av6a5JYpump?maker=97JwcqkqKfPEkRk7WzRo9aDu4ut7FoXoobTPJuy95Ts4","https://dexscreener.com/solana/PD11M8MB8qQUAiWzyEK4JwfS8rt7Set6av6a5JYpump?maker=97JwcqkqKfPEkRk7WzRo9aDu4ut7FoXoobTPJuy95Ts4")</f>
        <v/>
      </c>
    </row>
    <row r="30">
      <c r="A30" t="inlineStr">
        <is>
          <t>7BMb4jNt2tQG81jX7W22H2h2UyL4SW9QJgz25HRhpump</t>
        </is>
      </c>
      <c r="B30" t="inlineStr">
        <is>
          <t>loulou</t>
        </is>
      </c>
      <c r="C30" t="n">
        <v>3</v>
      </c>
      <c r="D30" t="n">
        <v>0.508</v>
      </c>
      <c r="E30" t="n">
        <v>0.08</v>
      </c>
      <c r="F30" t="n">
        <v>6.09</v>
      </c>
      <c r="G30" t="n">
        <v>6.72</v>
      </c>
      <c r="H30" t="n">
        <v>3</v>
      </c>
      <c r="I30" t="n">
        <v>3</v>
      </c>
      <c r="J30" t="n">
        <v>-1</v>
      </c>
      <c r="K30" t="n">
        <v>-1</v>
      </c>
      <c r="L30">
        <f>HYPERLINK("https://www.defined.fi/sol/7BMb4jNt2tQG81jX7W22H2h2UyL4SW9QJgz25HRhpump?maker=97JwcqkqKfPEkRk7WzRo9aDu4ut7FoXoobTPJuy95Ts4","https://www.defined.fi/sol/7BMb4jNt2tQG81jX7W22H2h2UyL4SW9QJgz25HRhpump?maker=97JwcqkqKfPEkRk7WzRo9aDu4ut7FoXoobTPJuy95Ts4")</f>
        <v/>
      </c>
      <c r="M30">
        <f>HYPERLINK("https://dexscreener.com/solana/7BMb4jNt2tQG81jX7W22H2h2UyL4SW9QJgz25HRhpump?maker=97JwcqkqKfPEkRk7WzRo9aDu4ut7FoXoobTPJuy95Ts4","https://dexscreener.com/solana/7BMb4jNt2tQG81jX7W22H2h2UyL4SW9QJgz25HRhpump?maker=97JwcqkqKfPEkRk7WzRo9aDu4ut7FoXoobTPJuy95Ts4")</f>
        <v/>
      </c>
    </row>
    <row r="31">
      <c r="A31" t="inlineStr">
        <is>
          <t>BcQT21yyc3ray8aojb7qMtMn1884mTshqQgUqut6pump</t>
        </is>
      </c>
      <c r="B31" t="inlineStr">
        <is>
          <t>SENDIT</t>
        </is>
      </c>
      <c r="C31" t="n">
        <v>3</v>
      </c>
      <c r="D31" t="n">
        <v>-0.05</v>
      </c>
      <c r="E31" t="n">
        <v>-0.04</v>
      </c>
      <c r="F31" t="n">
        <v>1.26</v>
      </c>
      <c r="G31" t="n">
        <v>1.21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HYPERLINK("https://www.defined.fi/sol/BcQT21yyc3ray8aojb7qMtMn1884mTshqQgUqut6pump?maker=97JwcqkqKfPEkRk7WzRo9aDu4ut7FoXoobTPJuy95Ts4","https://www.defined.fi/sol/BcQT21yyc3ray8aojb7qMtMn1884mTshqQgUqut6pump?maker=97JwcqkqKfPEkRk7WzRo9aDu4ut7FoXoobTPJuy95Ts4")</f>
        <v/>
      </c>
      <c r="M31">
        <f>HYPERLINK("https://dexscreener.com/solana/BcQT21yyc3ray8aojb7qMtMn1884mTshqQgUqut6pump?maker=97JwcqkqKfPEkRk7WzRo9aDu4ut7FoXoobTPJuy95Ts4","https://dexscreener.com/solana/BcQT21yyc3ray8aojb7qMtMn1884mTshqQgUqut6pump?maker=97JwcqkqKfPEkRk7WzRo9aDu4ut7FoXoobTPJuy95Ts4")</f>
        <v/>
      </c>
    </row>
    <row r="32">
      <c r="A32" t="inlineStr">
        <is>
          <t>6pnptvW8hqCDdQ7vPPf3ANFgd7zYZHijKatjAZudpump</t>
        </is>
      </c>
      <c r="B32" t="inlineStr">
        <is>
          <t>Fries</t>
        </is>
      </c>
      <c r="C32" t="n">
        <v>4</v>
      </c>
      <c r="D32" t="n">
        <v>-0.887</v>
      </c>
      <c r="E32" t="n">
        <v>-0.91</v>
      </c>
      <c r="F32" t="n">
        <v>0.976</v>
      </c>
      <c r="G32" t="n">
        <v>0.089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HYPERLINK("https://www.defined.fi/sol/6pnptvW8hqCDdQ7vPPf3ANFgd7zYZHijKatjAZudpump?maker=97JwcqkqKfPEkRk7WzRo9aDu4ut7FoXoobTPJuy95Ts4","https://www.defined.fi/sol/6pnptvW8hqCDdQ7vPPf3ANFgd7zYZHijKatjAZudpump?maker=97JwcqkqKfPEkRk7WzRo9aDu4ut7FoXoobTPJuy95Ts4")</f>
        <v/>
      </c>
      <c r="M32">
        <f>HYPERLINK("https://dexscreener.com/solana/6pnptvW8hqCDdQ7vPPf3ANFgd7zYZHijKatjAZudpump?maker=97JwcqkqKfPEkRk7WzRo9aDu4ut7FoXoobTPJuy95Ts4","https://dexscreener.com/solana/6pnptvW8hqCDdQ7vPPf3ANFgd7zYZHijKatjAZudpump?maker=97JwcqkqKfPEkRk7WzRo9aDu4ut7FoXoobTPJuy95Ts4")</f>
        <v/>
      </c>
    </row>
    <row r="33">
      <c r="A33" t="inlineStr">
        <is>
          <t>8pMqUa1cUnJVAAzcbhCX87xFSkyrop1j66MnXgSkpump</t>
        </is>
      </c>
      <c r="B33" t="inlineStr">
        <is>
          <t>unknown_8pMq</t>
        </is>
      </c>
      <c r="C33" t="n">
        <v>5</v>
      </c>
      <c r="D33" t="n">
        <v>-2.15</v>
      </c>
      <c r="E33" t="n">
        <v>-0.65</v>
      </c>
      <c r="F33" t="n">
        <v>3.31</v>
      </c>
      <c r="G33" t="n">
        <v>1.16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HYPERLINK("https://www.defined.fi/sol/8pMqUa1cUnJVAAzcbhCX87xFSkyrop1j66MnXgSkpump?maker=97JwcqkqKfPEkRk7WzRo9aDu4ut7FoXoobTPJuy95Ts4","https://www.defined.fi/sol/8pMqUa1cUnJVAAzcbhCX87xFSkyrop1j66MnXgSkpump?maker=97JwcqkqKfPEkRk7WzRo9aDu4ut7FoXoobTPJuy95Ts4")</f>
        <v/>
      </c>
      <c r="M33">
        <f>HYPERLINK("https://dexscreener.com/solana/8pMqUa1cUnJVAAzcbhCX87xFSkyrop1j66MnXgSkpump?maker=97JwcqkqKfPEkRk7WzRo9aDu4ut7FoXoobTPJuy95Ts4","https://dexscreener.com/solana/8pMqUa1cUnJVAAzcbhCX87xFSkyrop1j66MnXgSkpump?maker=97JwcqkqKfPEkRk7WzRo9aDu4ut7FoXoobTPJuy95Ts4")</f>
        <v/>
      </c>
    </row>
    <row r="34">
      <c r="A34" t="inlineStr">
        <is>
          <t>99ouK5YUK3JPGCPX9joNtHsMU7NPpU7w91JN4kdQ97po</t>
        </is>
      </c>
      <c r="B34" t="inlineStr">
        <is>
          <t>AI</t>
        </is>
      </c>
      <c r="C34" t="n">
        <v>5</v>
      </c>
      <c r="D34" t="n">
        <v>-1.68</v>
      </c>
      <c r="E34" t="n">
        <v>-0.45</v>
      </c>
      <c r="F34" t="n">
        <v>3.75</v>
      </c>
      <c r="G34" t="n">
        <v>2.07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HYPERLINK("https://www.defined.fi/sol/99ouK5YUK3JPGCPX9joNtHsMU7NPpU7w91JN4kdQ97po?maker=97JwcqkqKfPEkRk7WzRo9aDu4ut7FoXoobTPJuy95Ts4","https://www.defined.fi/sol/99ouK5YUK3JPGCPX9joNtHsMU7NPpU7w91JN4kdQ97po?maker=97JwcqkqKfPEkRk7WzRo9aDu4ut7FoXoobTPJuy95Ts4")</f>
        <v/>
      </c>
      <c r="M34">
        <f>HYPERLINK("https://dexscreener.com/solana/99ouK5YUK3JPGCPX9joNtHsMU7NPpU7w91JN4kdQ97po?maker=97JwcqkqKfPEkRk7WzRo9aDu4ut7FoXoobTPJuy95Ts4","https://dexscreener.com/solana/99ouK5YUK3JPGCPX9joNtHsMU7NPpU7w91JN4kdQ97po?maker=97JwcqkqKfPEkRk7WzRo9aDu4ut7FoXoobTPJuy95Ts4")</f>
        <v/>
      </c>
    </row>
    <row r="35">
      <c r="A35" t="inlineStr">
        <is>
          <t>AkJXW56EC4U2qfQNdYmaBA156wfwFxBVm3k5bxGnpump</t>
        </is>
      </c>
      <c r="B35" t="inlineStr">
        <is>
          <t>MOSY</t>
        </is>
      </c>
      <c r="C35" t="n">
        <v>6</v>
      </c>
      <c r="D35" t="n">
        <v>0</v>
      </c>
      <c r="E35" t="n">
        <v>0</v>
      </c>
      <c r="F35" t="n">
        <v>0</v>
      </c>
      <c r="G35" t="n">
        <v>0</v>
      </c>
      <c r="H35" t="n">
        <v>0</v>
      </c>
      <c r="I35" t="n">
        <v>0</v>
      </c>
      <c r="J35" t="n">
        <v>-1</v>
      </c>
      <c r="K35" t="n">
        <v>-1</v>
      </c>
      <c r="L35">
        <f>HYPERLINK("https://www.defined.fi/sol/AkJXW56EC4U2qfQNdYmaBA156wfwFxBVm3k5bxGnpump?maker=97JwcqkqKfPEkRk7WzRo9aDu4ut7FoXoobTPJuy95Ts4","https://www.defined.fi/sol/AkJXW56EC4U2qfQNdYmaBA156wfwFxBVm3k5bxGnpump?maker=97JwcqkqKfPEkRk7WzRo9aDu4ut7FoXoobTPJuy95Ts4")</f>
        <v/>
      </c>
      <c r="M35">
        <f>HYPERLINK("https://dexscreener.com/solana/AkJXW56EC4U2qfQNdYmaBA156wfwFxBVm3k5bxGnpump?maker=97JwcqkqKfPEkRk7WzRo9aDu4ut7FoXoobTPJuy95Ts4","https://dexscreener.com/solana/AkJXW56EC4U2qfQNdYmaBA156wfwFxBVm3k5bxGnpump?maker=97JwcqkqKfPEkRk7WzRo9aDu4ut7FoXoobTPJuy95Ts4")</f>
        <v/>
      </c>
    </row>
    <row r="36">
      <c r="A36" t="inlineStr">
        <is>
          <t>chiPiQTvkQ7oPtAD7YLQaEeHmPqXCa2wcRQdwFNneTe</t>
        </is>
      </c>
      <c r="B36" t="inlineStr">
        <is>
          <t>CHIPI</t>
        </is>
      </c>
      <c r="C36" t="n">
        <v>8</v>
      </c>
      <c r="D36" t="n">
        <v>-0.323</v>
      </c>
      <c r="E36" t="n">
        <v>-0.07000000000000001</v>
      </c>
      <c r="F36" t="n">
        <v>4.46</v>
      </c>
      <c r="G36" t="n">
        <v>4.13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HYPERLINK("https://www.defined.fi/sol/chiPiQTvkQ7oPtAD7YLQaEeHmPqXCa2wcRQdwFNneTe?maker=97JwcqkqKfPEkRk7WzRo9aDu4ut7FoXoobTPJuy95Ts4","https://www.defined.fi/sol/chiPiQTvkQ7oPtAD7YLQaEeHmPqXCa2wcRQdwFNneTe?maker=97JwcqkqKfPEkRk7WzRo9aDu4ut7FoXoobTPJuy95Ts4")</f>
        <v/>
      </c>
      <c r="M36">
        <f>HYPERLINK("https://dexscreener.com/solana/chiPiQTvkQ7oPtAD7YLQaEeHmPqXCa2wcRQdwFNneTe?maker=97JwcqkqKfPEkRk7WzRo9aDu4ut7FoXoobTPJuy95Ts4","https://dexscreener.com/solana/chiPiQTvkQ7oPtAD7YLQaEeHmPqXCa2wcRQdwFNneTe?maker=97JwcqkqKfPEkRk7WzRo9aDu4ut7FoXoobTPJuy95Ts4")</f>
        <v/>
      </c>
    </row>
    <row r="37">
      <c r="A37" t="inlineStr">
        <is>
          <t>s88MQrEmdBgaFMskQW2jKvm1Spfoe1bVyYMKbc1pump</t>
        </is>
      </c>
      <c r="B37" t="inlineStr">
        <is>
          <t>sis</t>
        </is>
      </c>
      <c r="C37" t="n">
        <v>10</v>
      </c>
      <c r="D37" t="n">
        <v>-2.06</v>
      </c>
      <c r="E37" t="n">
        <v>-0.76</v>
      </c>
      <c r="F37" t="n">
        <v>2.72</v>
      </c>
      <c r="G37" t="n">
        <v>0.664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HYPERLINK("https://www.defined.fi/sol/s88MQrEmdBgaFMskQW2jKvm1Spfoe1bVyYMKbc1pump?maker=97JwcqkqKfPEkRk7WzRo9aDu4ut7FoXoobTPJuy95Ts4","https://www.defined.fi/sol/s88MQrEmdBgaFMskQW2jKvm1Spfoe1bVyYMKbc1pump?maker=97JwcqkqKfPEkRk7WzRo9aDu4ut7FoXoobTPJuy95Ts4")</f>
        <v/>
      </c>
      <c r="M37">
        <f>HYPERLINK("https://dexscreener.com/solana/s88MQrEmdBgaFMskQW2jKvm1Spfoe1bVyYMKbc1pump?maker=97JwcqkqKfPEkRk7WzRo9aDu4ut7FoXoobTPJuy95Ts4","https://dexscreener.com/solana/s88MQrEmdBgaFMskQW2jKvm1Spfoe1bVyYMKbc1pump?maker=97JwcqkqKfPEkRk7WzRo9aDu4ut7FoXoobTPJuy95Ts4")</f>
        <v/>
      </c>
    </row>
    <row r="38">
      <c r="A38" t="inlineStr">
        <is>
          <t>2BzX5pCwxGzBMhnpgCxgHCuyueRBQody9SZfrccspump</t>
        </is>
      </c>
      <c r="B38" t="inlineStr">
        <is>
          <t>#SATOSHI</t>
        </is>
      </c>
      <c r="C38" t="n">
        <v>10</v>
      </c>
      <c r="D38" t="n">
        <v>-0.122</v>
      </c>
      <c r="E38" t="n">
        <v>-1</v>
      </c>
      <c r="F38" t="n">
        <v>0.171</v>
      </c>
      <c r="G38" t="n">
        <v>0.049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HYPERLINK("https://www.defined.fi/sol/2BzX5pCwxGzBMhnpgCxgHCuyueRBQody9SZfrccspump?maker=97JwcqkqKfPEkRk7WzRo9aDu4ut7FoXoobTPJuy95Ts4","https://www.defined.fi/sol/2BzX5pCwxGzBMhnpgCxgHCuyueRBQody9SZfrccspump?maker=97JwcqkqKfPEkRk7WzRo9aDu4ut7FoXoobTPJuy95Ts4")</f>
        <v/>
      </c>
      <c r="M38">
        <f>HYPERLINK("https://dexscreener.com/solana/2BzX5pCwxGzBMhnpgCxgHCuyueRBQody9SZfrccspump?maker=97JwcqkqKfPEkRk7WzRo9aDu4ut7FoXoobTPJuy95Ts4","https://dexscreener.com/solana/2BzX5pCwxGzBMhnpgCxgHCuyueRBQody9SZfrccspump?maker=97JwcqkqKfPEkRk7WzRo9aDu4ut7FoXoobTPJuy95Ts4")</f>
        <v/>
      </c>
    </row>
    <row r="39">
      <c r="A39" t="inlineStr">
        <is>
          <t>AovaLtpSFjYfu6N5AebJEQkPSsbSgAaQcAGfCpvGzz3S</t>
        </is>
      </c>
      <c r="B39" t="inlineStr">
        <is>
          <t>Rana</t>
        </is>
      </c>
      <c r="C39" t="n">
        <v>11</v>
      </c>
      <c r="D39" t="n">
        <v>-1.35</v>
      </c>
      <c r="E39" t="n">
        <v>-1</v>
      </c>
      <c r="F39" t="n">
        <v>1.35</v>
      </c>
      <c r="G39" t="n">
        <v>0</v>
      </c>
      <c r="H39" t="n">
        <v>2</v>
      </c>
      <c r="I39" t="n">
        <v>0</v>
      </c>
      <c r="J39" t="n">
        <v>-1</v>
      </c>
      <c r="K39" t="n">
        <v>-1</v>
      </c>
      <c r="L39">
        <f>HYPERLINK("https://www.defined.fi/sol/AovaLtpSFjYfu6N5AebJEQkPSsbSgAaQcAGfCpvGzz3S?maker=97JwcqkqKfPEkRk7WzRo9aDu4ut7FoXoobTPJuy95Ts4","https://www.defined.fi/sol/AovaLtpSFjYfu6N5AebJEQkPSsbSgAaQcAGfCpvGzz3S?maker=97JwcqkqKfPEkRk7WzRo9aDu4ut7FoXoobTPJuy95Ts4")</f>
        <v/>
      </c>
      <c r="M39">
        <f>HYPERLINK("https://dexscreener.com/solana/AovaLtpSFjYfu6N5AebJEQkPSsbSgAaQcAGfCpvGzz3S?maker=97JwcqkqKfPEkRk7WzRo9aDu4ut7FoXoobTPJuy95Ts4","https://dexscreener.com/solana/AovaLtpSFjYfu6N5AebJEQkPSsbSgAaQcAGfCpvGzz3S?maker=97JwcqkqKfPEkRk7WzRo9aDu4ut7FoXoobTPJuy95Ts4")</f>
        <v/>
      </c>
    </row>
    <row r="40">
      <c r="A40" t="inlineStr">
        <is>
          <t>4qMkUTGscRYozLc5JwyULs9kFgZQLrZQtp3c2DJ6pump</t>
        </is>
      </c>
      <c r="B40" t="inlineStr">
        <is>
          <t>GS</t>
        </is>
      </c>
      <c r="C40" t="n">
        <v>11</v>
      </c>
      <c r="D40" t="n">
        <v>-0.003</v>
      </c>
      <c r="E40" t="n">
        <v>-1</v>
      </c>
      <c r="F40" t="n">
        <v>0.018</v>
      </c>
      <c r="G40" t="n">
        <v>0.015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HYPERLINK("https://www.defined.fi/sol/4qMkUTGscRYozLc5JwyULs9kFgZQLrZQtp3c2DJ6pump?maker=97JwcqkqKfPEkRk7WzRo9aDu4ut7FoXoobTPJuy95Ts4","https://www.defined.fi/sol/4qMkUTGscRYozLc5JwyULs9kFgZQLrZQtp3c2DJ6pump?maker=97JwcqkqKfPEkRk7WzRo9aDu4ut7FoXoobTPJuy95Ts4")</f>
        <v/>
      </c>
      <c r="M40">
        <f>HYPERLINK("https://dexscreener.com/solana/4qMkUTGscRYozLc5JwyULs9kFgZQLrZQtp3c2DJ6pump?maker=97JwcqkqKfPEkRk7WzRo9aDu4ut7FoXoobTPJuy95Ts4","https://dexscreener.com/solana/4qMkUTGscRYozLc5JwyULs9kFgZQLrZQtp3c2DJ6pump?maker=97JwcqkqKfPEkRk7WzRo9aDu4ut7FoXoobTPJuy95Ts4")</f>
        <v/>
      </c>
    </row>
    <row r="41">
      <c r="A41" t="inlineStr">
        <is>
          <t>G3s49agBGCXqqhLXGXFtasQgAAMPvXQifyWL5M2Wpump</t>
        </is>
      </c>
      <c r="B41" t="inlineStr">
        <is>
          <t>jerry</t>
        </is>
      </c>
      <c r="C41" t="n">
        <v>13</v>
      </c>
      <c r="D41" t="n">
        <v>0.001</v>
      </c>
      <c r="E41" t="n">
        <v>0</v>
      </c>
      <c r="F41" t="n">
        <v>1.88</v>
      </c>
      <c r="G41" t="n">
        <v>1.89</v>
      </c>
      <c r="H41" t="n">
        <v>2</v>
      </c>
      <c r="I41" t="n">
        <v>1</v>
      </c>
      <c r="J41" t="n">
        <v>-1</v>
      </c>
      <c r="K41" t="n">
        <v>-1</v>
      </c>
      <c r="L41">
        <f>HYPERLINK("https://www.defined.fi/sol/G3s49agBGCXqqhLXGXFtasQgAAMPvXQifyWL5M2Wpump?maker=97JwcqkqKfPEkRk7WzRo9aDu4ut7FoXoobTPJuy95Ts4","https://www.defined.fi/sol/G3s49agBGCXqqhLXGXFtasQgAAMPvXQifyWL5M2Wpump?maker=97JwcqkqKfPEkRk7WzRo9aDu4ut7FoXoobTPJuy95Ts4")</f>
        <v/>
      </c>
      <c r="M41">
        <f>HYPERLINK("https://dexscreener.com/solana/G3s49agBGCXqqhLXGXFtasQgAAMPvXQifyWL5M2Wpump?maker=97JwcqkqKfPEkRk7WzRo9aDu4ut7FoXoobTPJuy95Ts4","https://dexscreener.com/solana/G3s49agBGCXqqhLXGXFtasQgAAMPvXQifyWL5M2Wpump?maker=97JwcqkqKfPEkRk7WzRo9aDu4ut7FoXoobTPJuy95Ts4")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