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D57CP6MA7G5idNmxAuigU6W8uPeiGvDVuuwh4z2ypump</t>
        </is>
      </c>
      <c r="B2" t="inlineStr">
        <is>
          <t>LOOM</t>
        </is>
      </c>
      <c r="C2" t="n">
        <v>0</v>
      </c>
      <c r="D2" t="n">
        <v>1.51</v>
      </c>
      <c r="E2" t="n">
        <v>0.04</v>
      </c>
      <c r="F2" t="n">
        <v>33.37</v>
      </c>
      <c r="G2" t="n">
        <v>34.88</v>
      </c>
      <c r="H2" t="n">
        <v>12</v>
      </c>
      <c r="I2" t="n">
        <v>6</v>
      </c>
      <c r="J2" t="n">
        <v>-1</v>
      </c>
      <c r="K2" t="n">
        <v>-1</v>
      </c>
      <c r="L2">
        <f>HYPERLINK("https://www.defined.fi/sol/D57CP6MA7G5idNmxAuigU6W8uPeiGvDVuuwh4z2ypump?maker=8Bz4pyrdYaeuJfEyFm2d7cYpaQeNVR1P2dPovoZjdwtV","https://www.defined.fi/sol/D57CP6MA7G5idNmxAuigU6W8uPeiGvDVuuwh4z2ypump?maker=8Bz4pyrdYaeuJfEyFm2d7cYpaQeNVR1P2dPovoZjdwtV")</f>
        <v/>
      </c>
      <c r="M2">
        <f>HYPERLINK("https://dexscreener.com/solana/D57CP6MA7G5idNmxAuigU6W8uPeiGvDVuuwh4z2ypump?maker=8Bz4pyrdYaeuJfEyFm2d7cYpaQeNVR1P2dPovoZjdwtV","https://dexscreener.com/solana/D57CP6MA7G5idNmxAuigU6W8uPeiGvDVuuwh4z2ypump?maker=8Bz4pyrdYaeuJfEyFm2d7cYpaQeNVR1P2dPovoZjdwtV")</f>
        <v/>
      </c>
    </row>
    <row r="3">
      <c r="A3" t="inlineStr">
        <is>
          <t>vyPu3cip3jEDPqkigX92LcLdwyaFxmbg7UJmSVipump</t>
        </is>
      </c>
      <c r="B3" t="inlineStr">
        <is>
          <t>Novus</t>
        </is>
      </c>
      <c r="C3" t="n">
        <v>0</v>
      </c>
      <c r="D3" t="n">
        <v>-1.44</v>
      </c>
      <c r="E3" t="n">
        <v>-0.48</v>
      </c>
      <c r="F3" t="n">
        <v>3</v>
      </c>
      <c r="G3" t="n">
        <v>1.55</v>
      </c>
      <c r="H3" t="n">
        <v>5</v>
      </c>
      <c r="I3" t="n">
        <v>1</v>
      </c>
      <c r="J3" t="n">
        <v>-1</v>
      </c>
      <c r="K3" t="n">
        <v>-1</v>
      </c>
      <c r="L3">
        <f>HYPERLINK("https://www.defined.fi/sol/vyPu3cip3jEDPqkigX92LcLdwyaFxmbg7UJmSVipump?maker=8Bz4pyrdYaeuJfEyFm2d7cYpaQeNVR1P2dPovoZjdwtV","https://www.defined.fi/sol/vyPu3cip3jEDPqkigX92LcLdwyaFxmbg7UJmSVipump?maker=8Bz4pyrdYaeuJfEyFm2d7cYpaQeNVR1P2dPovoZjdwtV")</f>
        <v/>
      </c>
      <c r="M3">
        <f>HYPERLINK("https://dexscreener.com/solana/vyPu3cip3jEDPqkigX92LcLdwyaFxmbg7UJmSVipump?maker=8Bz4pyrdYaeuJfEyFm2d7cYpaQeNVR1P2dPovoZjdwtV","https://dexscreener.com/solana/vyPu3cip3jEDPqkigX92LcLdwyaFxmbg7UJmSVipump?maker=8Bz4pyrdYaeuJfEyFm2d7cYpaQeNVR1P2dPovoZjdwtV")</f>
        <v/>
      </c>
    </row>
    <row r="4">
      <c r="A4" t="inlineStr">
        <is>
          <t>GJAFwWjJ3vnTsrQVabjBVK2TYB1YtRCQXRDfDgUnpump</t>
        </is>
      </c>
      <c r="B4" t="inlineStr">
        <is>
          <t>ACT</t>
        </is>
      </c>
      <c r="C4" t="n">
        <v>0</v>
      </c>
      <c r="D4" t="n">
        <v>-6.67</v>
      </c>
      <c r="E4" t="n">
        <v>-0.12</v>
      </c>
      <c r="F4" t="n">
        <v>54.78</v>
      </c>
      <c r="G4" t="n">
        <v>48.1</v>
      </c>
      <c r="H4" t="n">
        <v>9</v>
      </c>
      <c r="I4" t="n">
        <v>6</v>
      </c>
      <c r="J4" t="n">
        <v>-1</v>
      </c>
      <c r="K4" t="n">
        <v>-1</v>
      </c>
      <c r="L4">
        <f>HYPERLINK("https://www.defined.fi/sol/GJAFwWjJ3vnTsrQVabjBVK2TYB1YtRCQXRDfDgUnpump?maker=8Bz4pyrdYaeuJfEyFm2d7cYpaQeNVR1P2dPovoZjdwtV","https://www.defined.fi/sol/GJAFwWjJ3vnTsrQVabjBVK2TYB1YtRCQXRDfDgUnpump?maker=8Bz4pyrdYaeuJfEyFm2d7cYpaQeNVR1P2dPovoZjdwtV")</f>
        <v/>
      </c>
      <c r="M4">
        <f>HYPERLINK("https://dexscreener.com/solana/GJAFwWjJ3vnTsrQVabjBVK2TYB1YtRCQXRDfDgUnpump?maker=8Bz4pyrdYaeuJfEyFm2d7cYpaQeNVR1P2dPovoZjdwtV","https://dexscreener.com/solana/GJAFwWjJ3vnTsrQVabjBVK2TYB1YtRCQXRDfDgUnpump?maker=8Bz4pyrdYaeuJfEyFm2d7cYpaQeNVR1P2dPovoZjdwtV")</f>
        <v/>
      </c>
    </row>
    <row r="5">
      <c r="A5" t="inlineStr">
        <is>
          <t>BgmCnJMcM925oHoRW8ogwDcTLA87Pr11ymcwv36Vpump</t>
        </is>
      </c>
      <c r="B5" t="inlineStr">
        <is>
          <t>SCORE</t>
        </is>
      </c>
      <c r="C5" t="n">
        <v>0</v>
      </c>
      <c r="D5" t="n">
        <v>-0.666</v>
      </c>
      <c r="E5" t="n">
        <v>-0.68</v>
      </c>
      <c r="F5" t="n">
        <v>0.973</v>
      </c>
      <c r="G5" t="n">
        <v>0.307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HYPERLINK("https://www.defined.fi/sol/BgmCnJMcM925oHoRW8ogwDcTLA87Pr11ymcwv36Vpump?maker=8Bz4pyrdYaeuJfEyFm2d7cYpaQeNVR1P2dPovoZjdwtV","https://www.defined.fi/sol/BgmCnJMcM925oHoRW8ogwDcTLA87Pr11ymcwv36Vpump?maker=8Bz4pyrdYaeuJfEyFm2d7cYpaQeNVR1P2dPovoZjdwtV")</f>
        <v/>
      </c>
      <c r="M5">
        <f>HYPERLINK("https://dexscreener.com/solana/BgmCnJMcM925oHoRW8ogwDcTLA87Pr11ymcwv36Vpump?maker=8Bz4pyrdYaeuJfEyFm2d7cYpaQeNVR1P2dPovoZjdwtV","https://dexscreener.com/solana/BgmCnJMcM925oHoRW8ogwDcTLA87Pr11ymcwv36Vpump?maker=8Bz4pyrdYaeuJfEyFm2d7cYpaQeNVR1P2dPovoZjdwtV")</f>
        <v/>
      </c>
    </row>
    <row r="6">
      <c r="A6" t="inlineStr">
        <is>
          <t>9vWPPxkMuBaxnpDsrxDtM69QzAHmxSxXWBytftYrpump</t>
        </is>
      </c>
      <c r="B6" t="inlineStr">
        <is>
          <t>unknown_9vWP</t>
        </is>
      </c>
      <c r="C6" t="n">
        <v>1</v>
      </c>
      <c r="D6" t="n">
        <v>-0.035</v>
      </c>
      <c r="E6" t="n">
        <v>-0.36</v>
      </c>
      <c r="F6" t="n">
        <v>0.097</v>
      </c>
      <c r="G6" t="n">
        <v>0.062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HYPERLINK("https://www.defined.fi/sol/9vWPPxkMuBaxnpDsrxDtM69QzAHmxSxXWBytftYrpump?maker=8Bz4pyrdYaeuJfEyFm2d7cYpaQeNVR1P2dPovoZjdwtV","https://www.defined.fi/sol/9vWPPxkMuBaxnpDsrxDtM69QzAHmxSxXWBytftYrpump?maker=8Bz4pyrdYaeuJfEyFm2d7cYpaQeNVR1P2dPovoZjdwtV")</f>
        <v/>
      </c>
      <c r="M6">
        <f>HYPERLINK("https://dexscreener.com/solana/9vWPPxkMuBaxnpDsrxDtM69QzAHmxSxXWBytftYrpump?maker=8Bz4pyrdYaeuJfEyFm2d7cYpaQeNVR1P2dPovoZjdwtV","https://dexscreener.com/solana/9vWPPxkMuBaxnpDsrxDtM69QzAHmxSxXWBytftYrpump?maker=8Bz4pyrdYaeuJfEyFm2d7cYpaQeNVR1P2dPovoZjdwtV")</f>
        <v/>
      </c>
    </row>
    <row r="7">
      <c r="A7" t="inlineStr">
        <is>
          <t>5ymzsgQjiaa4bXEPgrVTgNJJWyHUw3En3i9Jppb4pump</t>
        </is>
      </c>
      <c r="B7" t="inlineStr">
        <is>
          <t>blake</t>
        </is>
      </c>
      <c r="C7" t="n">
        <v>1</v>
      </c>
      <c r="D7" t="n">
        <v>0.093</v>
      </c>
      <c r="E7" t="n">
        <v>0.07000000000000001</v>
      </c>
      <c r="F7" t="n">
        <v>1.32</v>
      </c>
      <c r="G7" t="n">
        <v>1.41</v>
      </c>
      <c r="H7" t="n">
        <v>3</v>
      </c>
      <c r="I7" t="n">
        <v>3</v>
      </c>
      <c r="J7" t="n">
        <v>-1</v>
      </c>
      <c r="K7" t="n">
        <v>-1</v>
      </c>
      <c r="L7">
        <f>HYPERLINK("https://www.defined.fi/sol/5ymzsgQjiaa4bXEPgrVTgNJJWyHUw3En3i9Jppb4pump?maker=8Bz4pyrdYaeuJfEyFm2d7cYpaQeNVR1P2dPovoZjdwtV","https://www.defined.fi/sol/5ymzsgQjiaa4bXEPgrVTgNJJWyHUw3En3i9Jppb4pump?maker=8Bz4pyrdYaeuJfEyFm2d7cYpaQeNVR1P2dPovoZjdwtV")</f>
        <v/>
      </c>
      <c r="M7">
        <f>HYPERLINK("https://dexscreener.com/solana/5ymzsgQjiaa4bXEPgrVTgNJJWyHUw3En3i9Jppb4pump?maker=8Bz4pyrdYaeuJfEyFm2d7cYpaQeNVR1P2dPovoZjdwtV","https://dexscreener.com/solana/5ymzsgQjiaa4bXEPgrVTgNJJWyHUw3En3i9Jppb4pump?maker=8Bz4pyrdYaeuJfEyFm2d7cYpaQeNVR1P2dPovoZjdwtV")</f>
        <v/>
      </c>
    </row>
    <row r="8">
      <c r="A8" t="inlineStr">
        <is>
          <t>8iWsK2WH3AGviQwAnt43zvc8yLy6QMUSuv8PK2A7pump</t>
        </is>
      </c>
      <c r="B8" t="inlineStr">
        <is>
          <t>unknown_8iWs</t>
        </is>
      </c>
      <c r="C8" t="n">
        <v>1</v>
      </c>
      <c r="D8" t="n">
        <v>-1.94</v>
      </c>
      <c r="E8" t="n">
        <v>-0.07000000000000001</v>
      </c>
      <c r="F8" t="n">
        <v>27.89</v>
      </c>
      <c r="G8" t="n">
        <v>25.95</v>
      </c>
      <c r="H8" t="n">
        <v>9</v>
      </c>
      <c r="I8" t="n">
        <v>5</v>
      </c>
      <c r="J8" t="n">
        <v>-1</v>
      </c>
      <c r="K8" t="n">
        <v>-1</v>
      </c>
      <c r="L8">
        <f>HYPERLINK("https://www.defined.fi/sol/8iWsK2WH3AGviQwAnt43zvc8yLy6QMUSuv8PK2A7pump?maker=8Bz4pyrdYaeuJfEyFm2d7cYpaQeNVR1P2dPovoZjdwtV","https://www.defined.fi/sol/8iWsK2WH3AGviQwAnt43zvc8yLy6QMUSuv8PK2A7pump?maker=8Bz4pyrdYaeuJfEyFm2d7cYpaQeNVR1P2dPovoZjdwtV")</f>
        <v/>
      </c>
      <c r="M8">
        <f>HYPERLINK("https://dexscreener.com/solana/8iWsK2WH3AGviQwAnt43zvc8yLy6QMUSuv8PK2A7pump?maker=8Bz4pyrdYaeuJfEyFm2d7cYpaQeNVR1P2dPovoZjdwtV","https://dexscreener.com/solana/8iWsK2WH3AGviQwAnt43zvc8yLy6QMUSuv8PK2A7pump?maker=8Bz4pyrdYaeuJfEyFm2d7cYpaQeNVR1P2dPovoZjdwtV")</f>
        <v/>
      </c>
    </row>
    <row r="9">
      <c r="A9" t="inlineStr">
        <is>
          <t>8X7emJy8CV5pK7UjyBKCywdfc4MTKShpUddqrqyepump</t>
        </is>
      </c>
      <c r="B9" t="inlineStr">
        <is>
          <t>Cyborgism</t>
        </is>
      </c>
      <c r="C9" t="n">
        <v>1</v>
      </c>
      <c r="D9" t="n">
        <v>-0.221</v>
      </c>
      <c r="E9" t="n">
        <v>-0.38</v>
      </c>
      <c r="F9" t="n">
        <v>0.583</v>
      </c>
      <c r="G9" t="n">
        <v>0.363</v>
      </c>
      <c r="H9" t="n">
        <v>2</v>
      </c>
      <c r="I9" t="n">
        <v>1</v>
      </c>
      <c r="J9" t="n">
        <v>-1</v>
      </c>
      <c r="K9" t="n">
        <v>-1</v>
      </c>
      <c r="L9">
        <f>HYPERLINK("https://www.defined.fi/sol/8X7emJy8CV5pK7UjyBKCywdfc4MTKShpUddqrqyepump?maker=8Bz4pyrdYaeuJfEyFm2d7cYpaQeNVR1P2dPovoZjdwtV","https://www.defined.fi/sol/8X7emJy8CV5pK7UjyBKCywdfc4MTKShpUddqrqyepump?maker=8Bz4pyrdYaeuJfEyFm2d7cYpaQeNVR1P2dPovoZjdwtV")</f>
        <v/>
      </c>
      <c r="M9">
        <f>HYPERLINK("https://dexscreener.com/solana/8X7emJy8CV5pK7UjyBKCywdfc4MTKShpUddqrqyepump?maker=8Bz4pyrdYaeuJfEyFm2d7cYpaQeNVR1P2dPovoZjdwtV","https://dexscreener.com/solana/8X7emJy8CV5pK7UjyBKCywdfc4MTKShpUddqrqyepump?maker=8Bz4pyrdYaeuJfEyFm2d7cYpaQeNVR1P2dPovoZjdwtV")</f>
        <v/>
      </c>
    </row>
    <row r="10">
      <c r="A10" t="inlineStr">
        <is>
          <t>8AxeRESjwuoM5pKeZ7pwpuGqHoJxr5GcGdjP4qSMpump</t>
        </is>
      </c>
      <c r="B10" t="inlineStr">
        <is>
          <t>pmarca</t>
        </is>
      </c>
      <c r="C10" t="n">
        <v>1</v>
      </c>
      <c r="D10" t="n">
        <v>-0.117</v>
      </c>
      <c r="E10" t="n">
        <v>-1</v>
      </c>
      <c r="F10" t="n">
        <v>0.301</v>
      </c>
      <c r="G10" t="n">
        <v>0.183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HYPERLINK("https://www.defined.fi/sol/8AxeRESjwuoM5pKeZ7pwpuGqHoJxr5GcGdjP4qSMpump?maker=8Bz4pyrdYaeuJfEyFm2d7cYpaQeNVR1P2dPovoZjdwtV","https://www.defined.fi/sol/8AxeRESjwuoM5pKeZ7pwpuGqHoJxr5GcGdjP4qSMpump?maker=8Bz4pyrdYaeuJfEyFm2d7cYpaQeNVR1P2dPovoZjdwtV")</f>
        <v/>
      </c>
      <c r="M10">
        <f>HYPERLINK("https://dexscreener.com/solana/8AxeRESjwuoM5pKeZ7pwpuGqHoJxr5GcGdjP4qSMpump?maker=8Bz4pyrdYaeuJfEyFm2d7cYpaQeNVR1P2dPovoZjdwtV","https://dexscreener.com/solana/8AxeRESjwuoM5pKeZ7pwpuGqHoJxr5GcGdjP4qSMpump?maker=8Bz4pyrdYaeuJfEyFm2d7cYpaQeNVR1P2dPovoZjdwtV")</f>
        <v/>
      </c>
    </row>
    <row r="11">
      <c r="A11" t="inlineStr">
        <is>
          <t>ETZDTrZp1tWSTPHf22cyUXiv5xGzXuBFEwJAsE8ypump</t>
        </is>
      </c>
      <c r="B11" t="inlineStr">
        <is>
          <t>xcog</t>
        </is>
      </c>
      <c r="C11" t="n">
        <v>1</v>
      </c>
      <c r="D11" t="n">
        <v>15.01</v>
      </c>
      <c r="E11" t="n">
        <v>5.97</v>
      </c>
      <c r="F11" t="n">
        <v>2.52</v>
      </c>
      <c r="G11" t="n">
        <v>17.53</v>
      </c>
      <c r="H11" t="n">
        <v>3</v>
      </c>
      <c r="I11" t="n">
        <v>2</v>
      </c>
      <c r="J11" t="n">
        <v>-1</v>
      </c>
      <c r="K11" t="n">
        <v>-1</v>
      </c>
      <c r="L11">
        <f>HYPERLINK("https://www.defined.fi/sol/ETZDTrZp1tWSTPHf22cyUXiv5xGzXuBFEwJAsE8ypump?maker=8Bz4pyrdYaeuJfEyFm2d7cYpaQeNVR1P2dPovoZjdwtV","https://www.defined.fi/sol/ETZDTrZp1tWSTPHf22cyUXiv5xGzXuBFEwJAsE8ypump?maker=8Bz4pyrdYaeuJfEyFm2d7cYpaQeNVR1P2dPovoZjdwtV")</f>
        <v/>
      </c>
      <c r="M11">
        <f>HYPERLINK("https://dexscreener.com/solana/ETZDTrZp1tWSTPHf22cyUXiv5xGzXuBFEwJAsE8ypump?maker=8Bz4pyrdYaeuJfEyFm2d7cYpaQeNVR1P2dPovoZjdwtV","https://dexscreener.com/solana/ETZDTrZp1tWSTPHf22cyUXiv5xGzXuBFEwJAsE8ypump?maker=8Bz4pyrdYaeuJfEyFm2d7cYpaQeNVR1P2dPovoZjdwtV")</f>
        <v/>
      </c>
    </row>
    <row r="12">
      <c r="A12" t="inlineStr">
        <is>
          <t>5SGt7iwPqxLYrsQiCcUpN3NASstzpsjwAutuPV2Tpump</t>
        </is>
      </c>
      <c r="B12" t="inlineStr">
        <is>
          <t>BwO</t>
        </is>
      </c>
      <c r="C12" t="n">
        <v>1</v>
      </c>
      <c r="D12" t="n">
        <v>-0.723</v>
      </c>
      <c r="E12" t="n">
        <v>-0.74</v>
      </c>
      <c r="F12" t="n">
        <v>0.973</v>
      </c>
      <c r="G12" t="n">
        <v>0.249</v>
      </c>
      <c r="H12" t="n">
        <v>2</v>
      </c>
      <c r="I12" t="n">
        <v>1</v>
      </c>
      <c r="J12" t="n">
        <v>-1</v>
      </c>
      <c r="K12" t="n">
        <v>-1</v>
      </c>
      <c r="L12">
        <f>HYPERLINK("https://www.defined.fi/sol/5SGt7iwPqxLYrsQiCcUpN3NASstzpsjwAutuPV2Tpump?maker=8Bz4pyrdYaeuJfEyFm2d7cYpaQeNVR1P2dPovoZjdwtV","https://www.defined.fi/sol/5SGt7iwPqxLYrsQiCcUpN3NASstzpsjwAutuPV2Tpump?maker=8Bz4pyrdYaeuJfEyFm2d7cYpaQeNVR1P2dPovoZjdwtV")</f>
        <v/>
      </c>
      <c r="M12">
        <f>HYPERLINK("https://dexscreener.com/solana/5SGt7iwPqxLYrsQiCcUpN3NASstzpsjwAutuPV2Tpump?maker=8Bz4pyrdYaeuJfEyFm2d7cYpaQeNVR1P2dPovoZjdwtV","https://dexscreener.com/solana/5SGt7iwPqxLYrsQiCcUpN3NASstzpsjwAutuPV2Tpump?maker=8Bz4pyrdYaeuJfEyFm2d7cYpaQeNVR1P2dPovoZjdwtV")</f>
        <v/>
      </c>
    </row>
    <row r="13">
      <c r="A13" t="inlineStr">
        <is>
          <t>Hp3WCQE2gfVBYxyXa3RMFeiudSM1KMANnqQbmDLVpump</t>
        </is>
      </c>
      <c r="B13" t="inlineStr">
        <is>
          <t>mindfk</t>
        </is>
      </c>
      <c r="C13" t="n">
        <v>1</v>
      </c>
      <c r="D13" t="n">
        <v>0.096</v>
      </c>
      <c r="E13" t="n">
        <v>0.07000000000000001</v>
      </c>
      <c r="F13" t="n">
        <v>1.47</v>
      </c>
      <c r="G13" t="n">
        <v>1.56</v>
      </c>
      <c r="H13" t="n">
        <v>2</v>
      </c>
      <c r="I13" t="n">
        <v>2</v>
      </c>
      <c r="J13" t="n">
        <v>-1</v>
      </c>
      <c r="K13" t="n">
        <v>-1</v>
      </c>
      <c r="L13">
        <f>HYPERLINK("https://www.defined.fi/sol/Hp3WCQE2gfVBYxyXa3RMFeiudSM1KMANnqQbmDLVpump?maker=8Bz4pyrdYaeuJfEyFm2d7cYpaQeNVR1P2dPovoZjdwtV","https://www.defined.fi/sol/Hp3WCQE2gfVBYxyXa3RMFeiudSM1KMANnqQbmDLVpump?maker=8Bz4pyrdYaeuJfEyFm2d7cYpaQeNVR1P2dPovoZjdwtV")</f>
        <v/>
      </c>
      <c r="M13">
        <f>HYPERLINK("https://dexscreener.com/solana/Hp3WCQE2gfVBYxyXa3RMFeiudSM1KMANnqQbmDLVpump?maker=8Bz4pyrdYaeuJfEyFm2d7cYpaQeNVR1P2dPovoZjdwtV","https://dexscreener.com/solana/Hp3WCQE2gfVBYxyXa3RMFeiudSM1KMANnqQbmDLVpump?maker=8Bz4pyrdYaeuJfEyFm2d7cYpaQeNVR1P2dPovoZjdwtV")</f>
        <v/>
      </c>
    </row>
    <row r="14">
      <c r="A14" t="inlineStr">
        <is>
          <t>GbwanZf6fp47iEK2HrmFQWC5XHzy3G1dnXrS3BJYpump</t>
        </is>
      </c>
      <c r="B14" t="inlineStr">
        <is>
          <t>HWPW</t>
        </is>
      </c>
      <c r="C14" t="n">
        <v>1</v>
      </c>
      <c r="D14" t="n">
        <v>0.249</v>
      </c>
      <c r="E14" t="n">
        <v>0.51</v>
      </c>
      <c r="F14" t="n">
        <v>0.489</v>
      </c>
      <c r="G14" t="n">
        <v>0.738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HYPERLINK("https://www.defined.fi/sol/GbwanZf6fp47iEK2HrmFQWC5XHzy3G1dnXrS3BJYpump?maker=8Bz4pyrdYaeuJfEyFm2d7cYpaQeNVR1P2dPovoZjdwtV","https://www.defined.fi/sol/GbwanZf6fp47iEK2HrmFQWC5XHzy3G1dnXrS3BJYpump?maker=8Bz4pyrdYaeuJfEyFm2d7cYpaQeNVR1P2dPovoZjdwtV")</f>
        <v/>
      </c>
      <c r="M14">
        <f>HYPERLINK("https://dexscreener.com/solana/GbwanZf6fp47iEK2HrmFQWC5XHzy3G1dnXrS3BJYpump?maker=8Bz4pyrdYaeuJfEyFm2d7cYpaQeNVR1P2dPovoZjdwtV","https://dexscreener.com/solana/GbwanZf6fp47iEK2HrmFQWC5XHzy3G1dnXrS3BJYpump?maker=8Bz4pyrdYaeuJfEyFm2d7cYpaQeNVR1P2dPovoZjdwtV")</f>
        <v/>
      </c>
    </row>
    <row r="15">
      <c r="A15" t="inlineStr">
        <is>
          <t>ED5nyyWEzpPPiWimP8vYm7sD7TD3LAt3Q3gRTWHzPJBY</t>
        </is>
      </c>
      <c r="B15" t="inlineStr">
        <is>
          <t>MOODENG</t>
        </is>
      </c>
      <c r="C15" t="n">
        <v>2</v>
      </c>
      <c r="D15" t="n">
        <v>-0.782</v>
      </c>
      <c r="E15" t="n">
        <v>-0.03</v>
      </c>
      <c r="F15" t="n">
        <v>30.87</v>
      </c>
      <c r="G15" t="n">
        <v>30.09</v>
      </c>
      <c r="H15" t="n">
        <v>3</v>
      </c>
      <c r="I15" t="n">
        <v>4</v>
      </c>
      <c r="J15" t="n">
        <v>-1</v>
      </c>
      <c r="K15" t="n">
        <v>-1</v>
      </c>
      <c r="L15">
        <f>HYPERLINK("https://www.defined.fi/sol/ED5nyyWEzpPPiWimP8vYm7sD7TD3LAt3Q3gRTWHzPJBY?maker=8Bz4pyrdYaeuJfEyFm2d7cYpaQeNVR1P2dPovoZjdwtV","https://www.defined.fi/sol/ED5nyyWEzpPPiWimP8vYm7sD7TD3LAt3Q3gRTWHzPJBY?maker=8Bz4pyrdYaeuJfEyFm2d7cYpaQeNVR1P2dPovoZjdwtV")</f>
        <v/>
      </c>
      <c r="M15">
        <f>HYPERLINK("https://dexscreener.com/solana/ED5nyyWEzpPPiWimP8vYm7sD7TD3LAt3Q3gRTWHzPJBY?maker=8Bz4pyrdYaeuJfEyFm2d7cYpaQeNVR1P2dPovoZjdwtV","https://dexscreener.com/solana/ED5nyyWEzpPPiWimP8vYm7sD7TD3LAt3Q3gRTWHzPJBY?maker=8Bz4pyrdYaeuJfEyFm2d7cYpaQeNVR1P2dPovoZjdwtV")</f>
        <v/>
      </c>
    </row>
    <row r="16">
      <c r="A16" t="inlineStr">
        <is>
          <t>DPfhZt2wjTYTsA3JjNEJCDyX3Rn1ef8sbje6AMGDpump</t>
        </is>
      </c>
      <c r="B16" t="inlineStr">
        <is>
          <t>soliloquy</t>
        </is>
      </c>
      <c r="C16" t="n">
        <v>2</v>
      </c>
      <c r="D16" t="n">
        <v>-1.81</v>
      </c>
      <c r="E16" t="n">
        <v>-0.34</v>
      </c>
      <c r="F16" t="n">
        <v>5.28</v>
      </c>
      <c r="G16" t="n">
        <v>3.47</v>
      </c>
      <c r="H16" t="n">
        <v>2</v>
      </c>
      <c r="I16" t="n">
        <v>1</v>
      </c>
      <c r="J16" t="n">
        <v>-1</v>
      </c>
      <c r="K16" t="n">
        <v>-1</v>
      </c>
      <c r="L16">
        <f>HYPERLINK("https://www.defined.fi/sol/DPfhZt2wjTYTsA3JjNEJCDyX3Rn1ef8sbje6AMGDpump?maker=8Bz4pyrdYaeuJfEyFm2d7cYpaQeNVR1P2dPovoZjdwtV","https://www.defined.fi/sol/DPfhZt2wjTYTsA3JjNEJCDyX3Rn1ef8sbje6AMGDpump?maker=8Bz4pyrdYaeuJfEyFm2d7cYpaQeNVR1P2dPovoZjdwtV")</f>
        <v/>
      </c>
      <c r="M16">
        <f>HYPERLINK("https://dexscreener.com/solana/DPfhZt2wjTYTsA3JjNEJCDyX3Rn1ef8sbje6AMGDpump?maker=8Bz4pyrdYaeuJfEyFm2d7cYpaQeNVR1P2dPovoZjdwtV","https://dexscreener.com/solana/DPfhZt2wjTYTsA3JjNEJCDyX3Rn1ef8sbje6AMGDpump?maker=8Bz4pyrdYaeuJfEyFm2d7cYpaQeNVR1P2dPovoZjdwtV")</f>
        <v/>
      </c>
    </row>
    <row r="17">
      <c r="A17" t="inlineStr">
        <is>
          <t>8wZvGcGePvWEa8tKQUYctMXFSkqS39scozVU9xBVrUjY</t>
        </is>
      </c>
      <c r="B17" t="inlineStr">
        <is>
          <t>Remilia</t>
        </is>
      </c>
      <c r="C17" t="n">
        <v>2</v>
      </c>
      <c r="D17" t="n">
        <v>-0.336</v>
      </c>
      <c r="E17" t="n">
        <v>-0.06</v>
      </c>
      <c r="F17" t="n">
        <v>5.75</v>
      </c>
      <c r="G17" t="n">
        <v>5.42</v>
      </c>
      <c r="H17" t="n">
        <v>2</v>
      </c>
      <c r="I17" t="n">
        <v>1</v>
      </c>
      <c r="J17" t="n">
        <v>-1</v>
      </c>
      <c r="K17" t="n">
        <v>-1</v>
      </c>
      <c r="L17">
        <f>HYPERLINK("https://www.defined.fi/sol/8wZvGcGePvWEa8tKQUYctMXFSkqS39scozVU9xBVrUjY?maker=8Bz4pyrdYaeuJfEyFm2d7cYpaQeNVR1P2dPovoZjdwtV","https://www.defined.fi/sol/8wZvGcGePvWEa8tKQUYctMXFSkqS39scozVU9xBVrUjY?maker=8Bz4pyrdYaeuJfEyFm2d7cYpaQeNVR1P2dPovoZjdwtV")</f>
        <v/>
      </c>
      <c r="M17">
        <f>HYPERLINK("https://dexscreener.com/solana/8wZvGcGePvWEa8tKQUYctMXFSkqS39scozVU9xBVrUjY?maker=8Bz4pyrdYaeuJfEyFm2d7cYpaQeNVR1P2dPovoZjdwtV","https://dexscreener.com/solana/8wZvGcGePvWEa8tKQUYctMXFSkqS39scozVU9xBVrUjY?maker=8Bz4pyrdYaeuJfEyFm2d7cYpaQeNVR1P2dPovoZjdwtV")</f>
        <v/>
      </c>
    </row>
    <row r="18">
      <c r="A18" t="inlineStr">
        <is>
          <t>DPEPsFbcwLhNQP9RWZDCaQUnDtdRjRCAom5gLWa5pump</t>
        </is>
      </c>
      <c r="B18" t="inlineStr">
        <is>
          <t>IOLY</t>
        </is>
      </c>
      <c r="C18" t="n">
        <v>3</v>
      </c>
      <c r="D18" t="n">
        <v>-1.26</v>
      </c>
      <c r="E18" t="n">
        <v>-0.11</v>
      </c>
      <c r="F18" t="n">
        <v>11.96</v>
      </c>
      <c r="G18" t="n">
        <v>10.7</v>
      </c>
      <c r="H18" t="n">
        <v>9</v>
      </c>
      <c r="I18" t="n">
        <v>5</v>
      </c>
      <c r="J18" t="n">
        <v>-1</v>
      </c>
      <c r="K18" t="n">
        <v>-1</v>
      </c>
      <c r="L18">
        <f>HYPERLINK("https://www.defined.fi/sol/DPEPsFbcwLhNQP9RWZDCaQUnDtdRjRCAom5gLWa5pump?maker=8Bz4pyrdYaeuJfEyFm2d7cYpaQeNVR1P2dPovoZjdwtV","https://www.defined.fi/sol/DPEPsFbcwLhNQP9RWZDCaQUnDtdRjRCAom5gLWa5pump?maker=8Bz4pyrdYaeuJfEyFm2d7cYpaQeNVR1P2dPovoZjdwtV")</f>
        <v/>
      </c>
      <c r="M18">
        <f>HYPERLINK("https://dexscreener.com/solana/DPEPsFbcwLhNQP9RWZDCaQUnDtdRjRCAom5gLWa5pump?maker=8Bz4pyrdYaeuJfEyFm2d7cYpaQeNVR1P2dPovoZjdwtV","https://dexscreener.com/solana/DPEPsFbcwLhNQP9RWZDCaQUnDtdRjRCAom5gLWa5pump?maker=8Bz4pyrdYaeuJfEyFm2d7cYpaQeNVR1P2dPovoZjdwtV")</f>
        <v/>
      </c>
    </row>
    <row r="19">
      <c r="A19" t="inlineStr">
        <is>
          <t>mimiR8NUUF4PmBh7YSjcgnpqkKCZ7NsDfEasvtj5FXj</t>
        </is>
      </c>
      <c r="B19" t="inlineStr">
        <is>
          <t>MIMI</t>
        </is>
      </c>
      <c r="C19" t="n">
        <v>3</v>
      </c>
      <c r="D19" t="n">
        <v>-3.66</v>
      </c>
      <c r="E19" t="n">
        <v>-0.27</v>
      </c>
      <c r="F19" t="n">
        <v>13.49</v>
      </c>
      <c r="G19" t="n">
        <v>9.84</v>
      </c>
      <c r="H19" t="n">
        <v>5</v>
      </c>
      <c r="I19" t="n">
        <v>6</v>
      </c>
      <c r="J19" t="n">
        <v>-1</v>
      </c>
      <c r="K19" t="n">
        <v>-1</v>
      </c>
      <c r="L19">
        <f>HYPERLINK("https://www.defined.fi/sol/mimiR8NUUF4PmBh7YSjcgnpqkKCZ7NsDfEasvtj5FXj?maker=8Bz4pyrdYaeuJfEyFm2d7cYpaQeNVR1P2dPovoZjdwtV","https://www.defined.fi/sol/mimiR8NUUF4PmBh7YSjcgnpqkKCZ7NsDfEasvtj5FXj?maker=8Bz4pyrdYaeuJfEyFm2d7cYpaQeNVR1P2dPovoZjdwtV")</f>
        <v/>
      </c>
      <c r="M19">
        <f>HYPERLINK("https://dexscreener.com/solana/mimiR8NUUF4PmBh7YSjcgnpqkKCZ7NsDfEasvtj5FXj?maker=8Bz4pyrdYaeuJfEyFm2d7cYpaQeNVR1P2dPovoZjdwtV","https://dexscreener.com/solana/mimiR8NUUF4PmBh7YSjcgnpqkKCZ7NsDfEasvtj5FXj?maker=8Bz4pyrdYaeuJfEyFm2d7cYpaQeNVR1P2dPovoZjdwtV")</f>
        <v/>
      </c>
    </row>
    <row r="20">
      <c r="A20" t="inlineStr">
        <is>
          <t>umgcPr2uQHzmCerCu6kSPBiaUdMWZewRRQmQ54Apump</t>
        </is>
      </c>
      <c r="B20" t="inlineStr">
        <is>
          <t>Taylor</t>
        </is>
      </c>
      <c r="C20" t="n">
        <v>3</v>
      </c>
      <c r="D20" t="n">
        <v>-0.305</v>
      </c>
      <c r="E20" t="n">
        <v>-0.1</v>
      </c>
      <c r="F20" t="n">
        <v>3.04</v>
      </c>
      <c r="G20" t="n">
        <v>2.74</v>
      </c>
      <c r="H20" t="n">
        <v>2</v>
      </c>
      <c r="I20" t="n">
        <v>1</v>
      </c>
      <c r="J20" t="n">
        <v>-1</v>
      </c>
      <c r="K20" t="n">
        <v>-1</v>
      </c>
      <c r="L20">
        <f>HYPERLINK("https://www.defined.fi/sol/umgcPr2uQHzmCerCu6kSPBiaUdMWZewRRQmQ54Apump?maker=8Bz4pyrdYaeuJfEyFm2d7cYpaQeNVR1P2dPovoZjdwtV","https://www.defined.fi/sol/umgcPr2uQHzmCerCu6kSPBiaUdMWZewRRQmQ54Apump?maker=8Bz4pyrdYaeuJfEyFm2d7cYpaQeNVR1P2dPovoZjdwtV")</f>
        <v/>
      </c>
      <c r="M20">
        <f>HYPERLINK("https://dexscreener.com/solana/umgcPr2uQHzmCerCu6kSPBiaUdMWZewRRQmQ54Apump?maker=8Bz4pyrdYaeuJfEyFm2d7cYpaQeNVR1P2dPovoZjdwtV","https://dexscreener.com/solana/umgcPr2uQHzmCerCu6kSPBiaUdMWZewRRQmQ54Apump?maker=8Bz4pyrdYaeuJfEyFm2d7cYpaQeNVR1P2dPovoZjdwtV")</f>
        <v/>
      </c>
    </row>
    <row r="21">
      <c r="A21" t="inlineStr">
        <is>
          <t>KkqCJwRvyoGmMQ93p8U4Kr6t9NTXWr1PehFYFzPpump</t>
        </is>
      </c>
      <c r="B21" t="inlineStr">
        <is>
          <t>PawPaw</t>
        </is>
      </c>
      <c r="C21" t="n">
        <v>3</v>
      </c>
      <c r="D21" t="n">
        <v>-0.25</v>
      </c>
      <c r="E21" t="n">
        <v>-0.86</v>
      </c>
      <c r="F21" t="n">
        <v>0.29</v>
      </c>
      <c r="G21" t="n">
        <v>0.04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HYPERLINK("https://www.defined.fi/sol/KkqCJwRvyoGmMQ93p8U4Kr6t9NTXWr1PehFYFzPpump?maker=8Bz4pyrdYaeuJfEyFm2d7cYpaQeNVR1P2dPovoZjdwtV","https://www.defined.fi/sol/KkqCJwRvyoGmMQ93p8U4Kr6t9NTXWr1PehFYFzPpump?maker=8Bz4pyrdYaeuJfEyFm2d7cYpaQeNVR1P2dPovoZjdwtV")</f>
        <v/>
      </c>
      <c r="M21">
        <f>HYPERLINK("https://dexscreener.com/solana/KkqCJwRvyoGmMQ93p8U4Kr6t9NTXWr1PehFYFzPpump?maker=8Bz4pyrdYaeuJfEyFm2d7cYpaQeNVR1P2dPovoZjdwtV","https://dexscreener.com/solana/KkqCJwRvyoGmMQ93p8U4Kr6t9NTXWr1PehFYFzPpump?maker=8Bz4pyrdYaeuJfEyFm2d7cYpaQeNVR1P2dPovoZjdwtV")</f>
        <v/>
      </c>
    </row>
    <row r="22">
      <c r="A22" t="inlineStr">
        <is>
          <t>EYrci5wDqErWHXjKPLxeWtbXq36JcFKzCC7JoMi1pump</t>
        </is>
      </c>
      <c r="B22" t="inlineStr">
        <is>
          <t>ChildAI</t>
        </is>
      </c>
      <c r="C22" t="n">
        <v>4</v>
      </c>
      <c r="D22" t="n">
        <v>-0.045</v>
      </c>
      <c r="E22" t="n">
        <v>-0.16</v>
      </c>
      <c r="F22" t="n">
        <v>0.29</v>
      </c>
      <c r="G22" t="n">
        <v>0.245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HYPERLINK("https://www.defined.fi/sol/EYrci5wDqErWHXjKPLxeWtbXq36JcFKzCC7JoMi1pump?maker=8Bz4pyrdYaeuJfEyFm2d7cYpaQeNVR1P2dPovoZjdwtV","https://www.defined.fi/sol/EYrci5wDqErWHXjKPLxeWtbXq36JcFKzCC7JoMi1pump?maker=8Bz4pyrdYaeuJfEyFm2d7cYpaQeNVR1P2dPovoZjdwtV")</f>
        <v/>
      </c>
      <c r="M22">
        <f>HYPERLINK("https://dexscreener.com/solana/EYrci5wDqErWHXjKPLxeWtbXq36JcFKzCC7JoMi1pump?maker=8Bz4pyrdYaeuJfEyFm2d7cYpaQeNVR1P2dPovoZjdwtV","https://dexscreener.com/solana/EYrci5wDqErWHXjKPLxeWtbXq36JcFKzCC7JoMi1pump?maker=8Bz4pyrdYaeuJfEyFm2d7cYpaQeNVR1P2dPovoZjdwtV")</f>
        <v/>
      </c>
    </row>
    <row r="23">
      <c r="A23" t="inlineStr">
        <is>
          <t>7EYnhQoR9YM3N7UoaKRoA44Uy8JeaZV3qyouov87awMs</t>
        </is>
      </c>
      <c r="B23" t="inlineStr">
        <is>
          <t>SILLY</t>
        </is>
      </c>
      <c r="C23" t="n">
        <v>8</v>
      </c>
      <c r="D23" t="n">
        <v>-0.5590000000000001</v>
      </c>
      <c r="E23" t="n">
        <v>-0.03</v>
      </c>
      <c r="F23" t="n">
        <v>18.25</v>
      </c>
      <c r="G23" t="n">
        <v>17.69</v>
      </c>
      <c r="H23" t="n">
        <v>2</v>
      </c>
      <c r="I23" t="n">
        <v>1</v>
      </c>
      <c r="J23" t="n">
        <v>-1</v>
      </c>
      <c r="K23" t="n">
        <v>-1</v>
      </c>
      <c r="L23">
        <f>HYPERLINK("https://www.defined.fi/sol/7EYnhQoR9YM3N7UoaKRoA44Uy8JeaZV3qyouov87awMs?maker=8Bz4pyrdYaeuJfEyFm2d7cYpaQeNVR1P2dPovoZjdwtV","https://www.defined.fi/sol/7EYnhQoR9YM3N7UoaKRoA44Uy8JeaZV3qyouov87awMs?maker=8Bz4pyrdYaeuJfEyFm2d7cYpaQeNVR1P2dPovoZjdwtV")</f>
        <v/>
      </c>
      <c r="M23">
        <f>HYPERLINK("https://dexscreener.com/solana/7EYnhQoR9YM3N7UoaKRoA44Uy8JeaZV3qyouov87awMs?maker=8Bz4pyrdYaeuJfEyFm2d7cYpaQeNVR1P2dPovoZjdwtV","https://dexscreener.com/solana/7EYnhQoR9YM3N7UoaKRoA44Uy8JeaZV3qyouov87awMs?maker=8Bz4pyrdYaeuJfEyFm2d7cYpaQeNVR1P2dPovoZjdwtV")</f>
        <v/>
      </c>
    </row>
    <row r="24">
      <c r="A24" t="inlineStr">
        <is>
          <t>BMW73BViUBDKy3YwS9LMLcpf9o4tYBcvjk87GJYrpump</t>
        </is>
      </c>
      <c r="B24" t="inlineStr">
        <is>
          <t>unknown_BMW7</t>
        </is>
      </c>
      <c r="C24" t="n">
        <v>8</v>
      </c>
      <c r="D24" t="n">
        <v>-0.053</v>
      </c>
      <c r="E24" t="n">
        <v>-0.58</v>
      </c>
      <c r="F24" t="n">
        <v>0.092</v>
      </c>
      <c r="G24" t="n">
        <v>0.039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HYPERLINK("https://www.defined.fi/sol/BMW73BViUBDKy3YwS9LMLcpf9o4tYBcvjk87GJYrpump?maker=8Bz4pyrdYaeuJfEyFm2d7cYpaQeNVR1P2dPovoZjdwtV","https://www.defined.fi/sol/BMW73BViUBDKy3YwS9LMLcpf9o4tYBcvjk87GJYrpump?maker=8Bz4pyrdYaeuJfEyFm2d7cYpaQeNVR1P2dPovoZjdwtV")</f>
        <v/>
      </c>
      <c r="M24">
        <f>HYPERLINK("https://dexscreener.com/solana/BMW73BViUBDKy3YwS9LMLcpf9o4tYBcvjk87GJYrpump?maker=8Bz4pyrdYaeuJfEyFm2d7cYpaQeNVR1P2dPovoZjdwtV","https://dexscreener.com/solana/BMW73BViUBDKy3YwS9LMLcpf9o4tYBcvjk87GJYrpump?maker=8Bz4pyrdYaeuJfEyFm2d7cYpaQeNVR1P2dPovoZjdwtV")</f>
        <v/>
      </c>
    </row>
    <row r="25">
      <c r="A25" t="inlineStr">
        <is>
          <t>3BeJ9zCgQhaqKMu2HgKJ79yQBChD1Pf3hPwRX44fpump</t>
        </is>
      </c>
      <c r="B25" t="inlineStr">
        <is>
          <t>CB</t>
        </is>
      </c>
      <c r="C25" t="n">
        <v>8</v>
      </c>
      <c r="D25" t="n">
        <v>1.91</v>
      </c>
      <c r="E25" t="n">
        <v>0.03</v>
      </c>
      <c r="F25" t="n">
        <v>74.2</v>
      </c>
      <c r="G25" t="n">
        <v>76.09999999999999</v>
      </c>
      <c r="H25" t="n">
        <v>18</v>
      </c>
      <c r="I25" t="n">
        <v>12</v>
      </c>
      <c r="J25" t="n">
        <v>-1</v>
      </c>
      <c r="K25" t="n">
        <v>-1</v>
      </c>
      <c r="L25">
        <f>HYPERLINK("https://www.defined.fi/sol/3BeJ9zCgQhaqKMu2HgKJ79yQBChD1Pf3hPwRX44fpump?maker=8Bz4pyrdYaeuJfEyFm2d7cYpaQeNVR1P2dPovoZjdwtV","https://www.defined.fi/sol/3BeJ9zCgQhaqKMu2HgKJ79yQBChD1Pf3hPwRX44fpump?maker=8Bz4pyrdYaeuJfEyFm2d7cYpaQeNVR1P2dPovoZjdwtV")</f>
        <v/>
      </c>
      <c r="M25">
        <f>HYPERLINK("https://dexscreener.com/solana/3BeJ9zCgQhaqKMu2HgKJ79yQBChD1Pf3hPwRX44fpump?maker=8Bz4pyrdYaeuJfEyFm2d7cYpaQeNVR1P2dPovoZjdwtV","https://dexscreener.com/solana/3BeJ9zCgQhaqKMu2HgKJ79yQBChD1Pf3hPwRX44fpump?maker=8Bz4pyrdYaeuJfEyFm2d7cYpaQeNVR1P2dPovoZjdwtV")</f>
        <v/>
      </c>
    </row>
    <row r="26">
      <c r="A26" t="inlineStr">
        <is>
          <t>6tVZVjcppH2BZ9Xj5yFU1Zt34m2rYcyDqqpSeMDZpump</t>
        </is>
      </c>
      <c r="B26" t="inlineStr">
        <is>
          <t>miharu</t>
        </is>
      </c>
      <c r="C26" t="n">
        <v>8</v>
      </c>
      <c r="D26" t="n">
        <v>13.85</v>
      </c>
      <c r="E26" t="n">
        <v>0.6899999999999999</v>
      </c>
      <c r="F26" t="n">
        <v>19.95</v>
      </c>
      <c r="G26" t="n">
        <v>33.8</v>
      </c>
      <c r="H26" t="n">
        <v>7</v>
      </c>
      <c r="I26" t="n">
        <v>4</v>
      </c>
      <c r="J26" t="n">
        <v>-1</v>
      </c>
      <c r="K26" t="n">
        <v>-1</v>
      </c>
      <c r="L26">
        <f>HYPERLINK("https://www.defined.fi/sol/6tVZVjcppH2BZ9Xj5yFU1Zt34m2rYcyDqqpSeMDZpump?maker=8Bz4pyrdYaeuJfEyFm2d7cYpaQeNVR1P2dPovoZjdwtV","https://www.defined.fi/sol/6tVZVjcppH2BZ9Xj5yFU1Zt34m2rYcyDqqpSeMDZpump?maker=8Bz4pyrdYaeuJfEyFm2d7cYpaQeNVR1P2dPovoZjdwtV")</f>
        <v/>
      </c>
      <c r="M26">
        <f>HYPERLINK("https://dexscreener.com/solana/6tVZVjcppH2BZ9Xj5yFU1Zt34m2rYcyDqqpSeMDZpump?maker=8Bz4pyrdYaeuJfEyFm2d7cYpaQeNVR1P2dPovoZjdwtV","https://dexscreener.com/solana/6tVZVjcppH2BZ9Xj5yFU1Zt34m2rYcyDqqpSeMDZpump?maker=8Bz4pyrdYaeuJfEyFm2d7cYpaQeNVR1P2dPovoZjdwtV")</f>
        <v/>
      </c>
    </row>
    <row r="27">
      <c r="A27" t="inlineStr">
        <is>
          <t>JB2wezZLdzWfnaCfHxLg193RS3Rh51ThiXxEDWQDpump</t>
        </is>
      </c>
      <c r="B27" t="inlineStr">
        <is>
          <t>LABUBU</t>
        </is>
      </c>
      <c r="C27" t="n">
        <v>9</v>
      </c>
      <c r="D27" t="n">
        <v>-1.74</v>
      </c>
      <c r="E27" t="n">
        <v>-0.04</v>
      </c>
      <c r="F27" t="n">
        <v>41.78</v>
      </c>
      <c r="G27" t="n">
        <v>40.04</v>
      </c>
      <c r="H27" t="n">
        <v>10</v>
      </c>
      <c r="I27" t="n">
        <v>6</v>
      </c>
      <c r="J27" t="n">
        <v>-1</v>
      </c>
      <c r="K27" t="n">
        <v>-1</v>
      </c>
      <c r="L27">
        <f>HYPERLINK("https://www.defined.fi/sol/JB2wezZLdzWfnaCfHxLg193RS3Rh51ThiXxEDWQDpump?maker=8Bz4pyrdYaeuJfEyFm2d7cYpaQeNVR1P2dPovoZjdwtV","https://www.defined.fi/sol/JB2wezZLdzWfnaCfHxLg193RS3Rh51ThiXxEDWQDpump?maker=8Bz4pyrdYaeuJfEyFm2d7cYpaQeNVR1P2dPovoZjdwtV")</f>
        <v/>
      </c>
      <c r="M27">
        <f>HYPERLINK("https://dexscreener.com/solana/JB2wezZLdzWfnaCfHxLg193RS3Rh51ThiXxEDWQDpump?maker=8Bz4pyrdYaeuJfEyFm2d7cYpaQeNVR1P2dPovoZjdwtV","https://dexscreener.com/solana/JB2wezZLdzWfnaCfHxLg193RS3Rh51ThiXxEDWQDpump?maker=8Bz4pyrdYaeuJfEyFm2d7cYpaQeNVR1P2dPovoZjdwtV")</f>
        <v/>
      </c>
    </row>
    <row r="28">
      <c r="A28" t="inlineStr">
        <is>
          <t>7vkg4p2JGtmGYnTj6t3LBHzTfMb8HiULnA1WpteRpump</t>
        </is>
      </c>
      <c r="B28" t="inlineStr">
        <is>
          <t>BELLA</t>
        </is>
      </c>
      <c r="C28" t="n">
        <v>9</v>
      </c>
      <c r="D28" t="n">
        <v>-1.35</v>
      </c>
      <c r="E28" t="n">
        <v>-0.52</v>
      </c>
      <c r="F28" t="n">
        <v>2.6</v>
      </c>
      <c r="G28" t="n">
        <v>1.25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HYPERLINK("https://www.defined.fi/sol/7vkg4p2JGtmGYnTj6t3LBHzTfMb8HiULnA1WpteRpump?maker=8Bz4pyrdYaeuJfEyFm2d7cYpaQeNVR1P2dPovoZjdwtV","https://www.defined.fi/sol/7vkg4p2JGtmGYnTj6t3LBHzTfMb8HiULnA1WpteRpump?maker=8Bz4pyrdYaeuJfEyFm2d7cYpaQeNVR1P2dPovoZjdwtV")</f>
        <v/>
      </c>
      <c r="M28">
        <f>HYPERLINK("https://dexscreener.com/solana/7vkg4p2JGtmGYnTj6t3LBHzTfMb8HiULnA1WpteRpump?maker=8Bz4pyrdYaeuJfEyFm2d7cYpaQeNVR1P2dPovoZjdwtV","https://dexscreener.com/solana/7vkg4p2JGtmGYnTj6t3LBHzTfMb8HiULnA1WpteRpump?maker=8Bz4pyrdYaeuJfEyFm2d7cYpaQeNVR1P2dPovoZjdwtV")</f>
        <v/>
      </c>
    </row>
    <row r="29">
      <c r="A29" t="inlineStr">
        <is>
          <t>CJA4R4Bibxnvthy4fNqmdcsaUjG58QKHxY2GtS91pump</t>
        </is>
      </c>
      <c r="B29" t="inlineStr">
        <is>
          <t>Bella</t>
        </is>
      </c>
      <c r="C29" t="n">
        <v>9</v>
      </c>
      <c r="D29" t="n">
        <v>-0.618</v>
      </c>
      <c r="E29" t="n">
        <v>-0.71</v>
      </c>
      <c r="F29" t="n">
        <v>0.866</v>
      </c>
      <c r="G29" t="n">
        <v>0.248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HYPERLINK("https://www.defined.fi/sol/CJA4R4Bibxnvthy4fNqmdcsaUjG58QKHxY2GtS91pump?maker=8Bz4pyrdYaeuJfEyFm2d7cYpaQeNVR1P2dPovoZjdwtV","https://www.defined.fi/sol/CJA4R4Bibxnvthy4fNqmdcsaUjG58QKHxY2GtS91pump?maker=8Bz4pyrdYaeuJfEyFm2d7cYpaQeNVR1P2dPovoZjdwtV")</f>
        <v/>
      </c>
      <c r="M29">
        <f>HYPERLINK("https://dexscreener.com/solana/CJA4R4Bibxnvthy4fNqmdcsaUjG58QKHxY2GtS91pump?maker=8Bz4pyrdYaeuJfEyFm2d7cYpaQeNVR1P2dPovoZjdwtV","https://dexscreener.com/solana/CJA4R4Bibxnvthy4fNqmdcsaUjG58QKHxY2GtS91pump?maker=8Bz4pyrdYaeuJfEyFm2d7cYpaQeNVR1P2dPovoZjdwtV")</f>
        <v/>
      </c>
    </row>
    <row r="30">
      <c r="A30" t="inlineStr">
        <is>
          <t>2XGmcY1oupbEE32JDREDvkjjFvSU91zfWhCwqxV5GtDk</t>
        </is>
      </c>
      <c r="B30" t="inlineStr">
        <is>
          <t>LOOPY</t>
        </is>
      </c>
      <c r="C30" t="n">
        <v>10</v>
      </c>
      <c r="D30" t="n">
        <v>-0.002</v>
      </c>
      <c r="E30" t="n">
        <v>-0.03</v>
      </c>
      <c r="F30" t="n">
        <v>0.08699999999999999</v>
      </c>
      <c r="G30" t="n">
        <v>0.08500000000000001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HYPERLINK("https://www.defined.fi/sol/2XGmcY1oupbEE32JDREDvkjjFvSU91zfWhCwqxV5GtDk?maker=8Bz4pyrdYaeuJfEyFm2d7cYpaQeNVR1P2dPovoZjdwtV","https://www.defined.fi/sol/2XGmcY1oupbEE32JDREDvkjjFvSU91zfWhCwqxV5GtDk?maker=8Bz4pyrdYaeuJfEyFm2d7cYpaQeNVR1P2dPovoZjdwtV")</f>
        <v/>
      </c>
      <c r="M30">
        <f>HYPERLINK("https://dexscreener.com/solana/2XGmcY1oupbEE32JDREDvkjjFvSU91zfWhCwqxV5GtDk?maker=8Bz4pyrdYaeuJfEyFm2d7cYpaQeNVR1P2dPovoZjdwtV","https://dexscreener.com/solana/2XGmcY1oupbEE32JDREDvkjjFvSU91zfWhCwqxV5GtDk?maker=8Bz4pyrdYaeuJfEyFm2d7cYpaQeNVR1P2dPovoZjdwtV")</f>
        <v/>
      </c>
    </row>
    <row r="31">
      <c r="A31" t="inlineStr">
        <is>
          <t>CS7LmjtuugEUWtFgfyto79nrksKigv7Fdcp9qPuigdLs</t>
        </is>
      </c>
      <c r="B31" t="inlineStr">
        <is>
          <t>Manyu</t>
        </is>
      </c>
      <c r="C31" t="n">
        <v>11</v>
      </c>
      <c r="D31" t="n">
        <v>0.25</v>
      </c>
      <c r="E31" t="n">
        <v>0.06</v>
      </c>
      <c r="F31" t="n">
        <v>4.52</v>
      </c>
      <c r="G31" t="n">
        <v>4.77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HYPERLINK("https://www.defined.fi/sol/CS7LmjtuugEUWtFgfyto79nrksKigv7Fdcp9qPuigdLs?maker=8Bz4pyrdYaeuJfEyFm2d7cYpaQeNVR1P2dPovoZjdwtV","https://www.defined.fi/sol/CS7LmjtuugEUWtFgfyto79nrksKigv7Fdcp9qPuigdLs?maker=8Bz4pyrdYaeuJfEyFm2d7cYpaQeNVR1P2dPovoZjdwtV")</f>
        <v/>
      </c>
      <c r="M31">
        <f>HYPERLINK("https://dexscreener.com/solana/CS7LmjtuugEUWtFgfyto79nrksKigv7Fdcp9qPuigdLs?maker=8Bz4pyrdYaeuJfEyFm2d7cYpaQeNVR1P2dPovoZjdwtV","https://dexscreener.com/solana/CS7LmjtuugEUWtFgfyto79nrksKigv7Fdcp9qPuigdLs?maker=8Bz4pyrdYaeuJfEyFm2d7cYpaQeNVR1P2dPovoZjdwtV")</f>
        <v/>
      </c>
    </row>
    <row r="32">
      <c r="A32" t="inlineStr">
        <is>
          <t>GtDZKAqvMZMnti46ZewMiXCa4oXF4bZxwQPoKzXPFxZn</t>
        </is>
      </c>
      <c r="B32" t="inlineStr">
        <is>
          <t>nub</t>
        </is>
      </c>
      <c r="C32" t="n">
        <v>11</v>
      </c>
      <c r="D32" t="n">
        <v>0.005</v>
      </c>
      <c r="E32" t="n">
        <v>0</v>
      </c>
      <c r="F32" t="n">
        <v>4.53</v>
      </c>
      <c r="G32" t="n">
        <v>4.53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HYPERLINK("https://www.defined.fi/sol/GtDZKAqvMZMnti46ZewMiXCa4oXF4bZxwQPoKzXPFxZn?maker=8Bz4pyrdYaeuJfEyFm2d7cYpaQeNVR1P2dPovoZjdwtV","https://www.defined.fi/sol/GtDZKAqvMZMnti46ZewMiXCa4oXF4bZxwQPoKzXPFxZn?maker=8Bz4pyrdYaeuJfEyFm2d7cYpaQeNVR1P2dPovoZjdwtV")</f>
        <v/>
      </c>
      <c r="M32">
        <f>HYPERLINK("https://dexscreener.com/solana/GtDZKAqvMZMnti46ZewMiXCa4oXF4bZxwQPoKzXPFxZn?maker=8Bz4pyrdYaeuJfEyFm2d7cYpaQeNVR1P2dPovoZjdwtV","https://dexscreener.com/solana/GtDZKAqvMZMnti46ZewMiXCa4oXF4bZxwQPoKzXPFxZn?maker=8Bz4pyrdYaeuJfEyFm2d7cYpaQeNVR1P2dPovoZjdwtV")</f>
        <v/>
      </c>
    </row>
    <row r="33">
      <c r="A33" t="inlineStr">
        <is>
          <t>8WnQQRbuEZ3CCDbH5MCVioBbw6o75NKANq9WdPhBDsWo</t>
        </is>
      </c>
      <c r="B33" t="inlineStr">
        <is>
          <t>coby</t>
        </is>
      </c>
      <c r="C33" t="n">
        <v>16</v>
      </c>
      <c r="D33" t="n">
        <v>-1.48</v>
      </c>
      <c r="E33" t="n">
        <v>-0.09</v>
      </c>
      <c r="F33" t="n">
        <v>15.72</v>
      </c>
      <c r="G33" t="n">
        <v>14.24</v>
      </c>
      <c r="H33" t="n">
        <v>4</v>
      </c>
      <c r="I33" t="n">
        <v>3</v>
      </c>
      <c r="J33" t="n">
        <v>-1</v>
      </c>
      <c r="K33" t="n">
        <v>-1</v>
      </c>
      <c r="L33">
        <f>HYPERLINK("https://www.defined.fi/sol/8WnQQRbuEZ3CCDbH5MCVioBbw6o75NKANq9WdPhBDsWo?maker=8Bz4pyrdYaeuJfEyFm2d7cYpaQeNVR1P2dPovoZjdwtV","https://www.defined.fi/sol/8WnQQRbuEZ3CCDbH5MCVioBbw6o75NKANq9WdPhBDsWo?maker=8Bz4pyrdYaeuJfEyFm2d7cYpaQeNVR1P2dPovoZjdwtV")</f>
        <v/>
      </c>
      <c r="M33">
        <f>HYPERLINK("https://dexscreener.com/solana/8WnQQRbuEZ3CCDbH5MCVioBbw6o75NKANq9WdPhBDsWo?maker=8Bz4pyrdYaeuJfEyFm2d7cYpaQeNVR1P2dPovoZjdwtV","https://dexscreener.com/solana/8WnQQRbuEZ3CCDbH5MCVioBbw6o75NKANq9WdPhBDsWo?maker=8Bz4pyrdYaeuJfEyFm2d7cYpaQeNVR1P2dPovoZjdwtV")</f>
        <v/>
      </c>
    </row>
    <row r="34">
      <c r="A34" t="inlineStr">
        <is>
          <t>E6AujzX54E1ZoPDFP2CyG3HHUVKygEkp6DRqig61pump</t>
        </is>
      </c>
      <c r="B34" t="inlineStr">
        <is>
          <t>Pochita</t>
        </is>
      </c>
      <c r="C34" t="n">
        <v>16</v>
      </c>
      <c r="D34" t="n">
        <v>19.83</v>
      </c>
      <c r="E34" t="n">
        <v>1.37</v>
      </c>
      <c r="F34" t="n">
        <v>14.43</v>
      </c>
      <c r="G34" t="n">
        <v>34.26</v>
      </c>
      <c r="H34" t="n">
        <v>7</v>
      </c>
      <c r="I34" t="n">
        <v>3</v>
      </c>
      <c r="J34" t="n">
        <v>-1</v>
      </c>
      <c r="K34" t="n">
        <v>-1</v>
      </c>
      <c r="L34">
        <f>HYPERLINK("https://www.defined.fi/sol/E6AujzX54E1ZoPDFP2CyG3HHUVKygEkp6DRqig61pump?maker=8Bz4pyrdYaeuJfEyFm2d7cYpaQeNVR1P2dPovoZjdwtV","https://www.defined.fi/sol/E6AujzX54E1ZoPDFP2CyG3HHUVKygEkp6DRqig61pump?maker=8Bz4pyrdYaeuJfEyFm2d7cYpaQeNVR1P2dPovoZjdwtV")</f>
        <v/>
      </c>
      <c r="M34">
        <f>HYPERLINK("https://dexscreener.com/solana/E6AujzX54E1ZoPDFP2CyG3HHUVKygEkp6DRqig61pump?maker=8Bz4pyrdYaeuJfEyFm2d7cYpaQeNVR1P2dPovoZjdwtV","https://dexscreener.com/solana/E6AujzX54E1ZoPDFP2CyG3HHUVKygEkp6DRqig61pump?maker=8Bz4pyrdYaeuJfEyFm2d7cYpaQeNVR1P2dPovoZjdwtV")</f>
        <v/>
      </c>
    </row>
    <row r="35">
      <c r="A35" t="inlineStr">
        <is>
          <t>2GMEDWxPhdBicySMjUky49UHgXutxQ8SJjWyrcKPpump</t>
        </is>
      </c>
      <c r="B35" t="inlineStr">
        <is>
          <t>PONK</t>
        </is>
      </c>
      <c r="C35" t="n">
        <v>17</v>
      </c>
      <c r="D35" t="n">
        <v>-0.735</v>
      </c>
      <c r="E35" t="n">
        <v>-0.27</v>
      </c>
      <c r="F35" t="n">
        <v>2.72</v>
      </c>
      <c r="G35" t="n">
        <v>1.99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HYPERLINK("https://www.defined.fi/sol/2GMEDWxPhdBicySMjUky49UHgXutxQ8SJjWyrcKPpump?maker=8Bz4pyrdYaeuJfEyFm2d7cYpaQeNVR1P2dPovoZjdwtV","https://www.defined.fi/sol/2GMEDWxPhdBicySMjUky49UHgXutxQ8SJjWyrcKPpump?maker=8Bz4pyrdYaeuJfEyFm2d7cYpaQeNVR1P2dPovoZjdwtV")</f>
        <v/>
      </c>
      <c r="M35">
        <f>HYPERLINK("https://dexscreener.com/solana/2GMEDWxPhdBicySMjUky49UHgXutxQ8SJjWyrcKPpump?maker=8Bz4pyrdYaeuJfEyFm2d7cYpaQeNVR1P2dPovoZjdwtV","https://dexscreener.com/solana/2GMEDWxPhdBicySMjUky49UHgXutxQ8SJjWyrcKPpump?maker=8Bz4pyrdYaeuJfEyFm2d7cYpaQeNVR1P2dPovoZjdwtV")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