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5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8YyjnnGYNXvKLZs5FaiC3h7KbwpHSeKj1VkaFFXqpump</t>
        </is>
      </c>
      <c r="B2" t="inlineStr">
        <is>
          <t>DATA</t>
        </is>
      </c>
      <c r="C2" t="n">
        <v>0</v>
      </c>
      <c r="D2" t="n">
        <v>2.19</v>
      </c>
      <c r="E2" t="n">
        <v>0.67</v>
      </c>
      <c r="F2" t="n">
        <v>3.3</v>
      </c>
      <c r="G2" t="n">
        <v>0.314</v>
      </c>
      <c r="H2" t="n">
        <v>4</v>
      </c>
      <c r="I2" t="n">
        <v>1</v>
      </c>
      <c r="J2" t="n">
        <v>-1</v>
      </c>
      <c r="K2" t="n">
        <v>-1</v>
      </c>
      <c r="L2">
        <f>HYPERLINK("https://www.defined.fi/sol/8YyjnnGYNXvKLZs5FaiC3h7KbwpHSeKj1VkaFFXqpump?maker=81sxX2z5wNb2zwFTEDf9Fdt6PhbXk4Cy21LWVmcTVdwo","https://www.defined.fi/sol/8YyjnnGYNXvKLZs5FaiC3h7KbwpHSeKj1VkaFFXqpump?maker=81sxX2z5wNb2zwFTEDf9Fdt6PhbXk4Cy21LWVmcTVdwo")</f>
        <v/>
      </c>
      <c r="M2">
        <f>HYPERLINK("https://dexscreener.com/solana/8YyjnnGYNXvKLZs5FaiC3h7KbwpHSeKj1VkaFFXqpump?maker=81sxX2z5wNb2zwFTEDf9Fdt6PhbXk4Cy21LWVmcTVdwo","https://dexscreener.com/solana/8YyjnnGYNXvKLZs5FaiC3h7KbwpHSeKj1VkaFFXqpump?maker=81sxX2z5wNb2zwFTEDf9Fdt6PhbXk4Cy21LWVmcTVdwo")</f>
        <v/>
      </c>
    </row>
    <row r="3">
      <c r="A3" t="inlineStr">
        <is>
          <t>Fwo7NLeWSmJWPcmbLbAZfCaKwwUTsuEy2i1devj2pump</t>
        </is>
      </c>
      <c r="B3" t="inlineStr">
        <is>
          <t>AINirvana</t>
        </is>
      </c>
      <c r="C3" t="n">
        <v>0</v>
      </c>
      <c r="D3" t="n">
        <v>0</v>
      </c>
      <c r="E3" t="n">
        <v>0</v>
      </c>
      <c r="F3" t="n">
        <v>0</v>
      </c>
      <c r="G3" t="n">
        <v>0.316</v>
      </c>
      <c r="H3" t="n">
        <v>0</v>
      </c>
      <c r="I3" t="n">
        <v>1</v>
      </c>
      <c r="J3" t="n">
        <v>-1</v>
      </c>
      <c r="K3" t="n">
        <v>-1</v>
      </c>
      <c r="L3">
        <f>HYPERLINK("https://www.defined.fi/sol/Fwo7NLeWSmJWPcmbLbAZfCaKwwUTsuEy2i1devj2pump?maker=81sxX2z5wNb2zwFTEDf9Fdt6PhbXk4Cy21LWVmcTVdwo","https://www.defined.fi/sol/Fwo7NLeWSmJWPcmbLbAZfCaKwwUTsuEy2i1devj2pump?maker=81sxX2z5wNb2zwFTEDf9Fdt6PhbXk4Cy21LWVmcTVdwo")</f>
        <v/>
      </c>
      <c r="M3">
        <f>HYPERLINK("https://dexscreener.com/solana/Fwo7NLeWSmJWPcmbLbAZfCaKwwUTsuEy2i1devj2pump?maker=81sxX2z5wNb2zwFTEDf9Fdt6PhbXk4Cy21LWVmcTVdwo","https://dexscreener.com/solana/Fwo7NLeWSmJWPcmbLbAZfCaKwwUTsuEy2i1devj2pump?maker=81sxX2z5wNb2zwFTEDf9Fdt6PhbXk4Cy21LWVmcTVdwo")</f>
        <v/>
      </c>
    </row>
    <row r="4">
      <c r="A4" t="inlineStr">
        <is>
          <t>HXcgoXMnaq1or26SAKB6W9vbR7Po3ZWdfd8iRyCbpump</t>
        </is>
      </c>
      <c r="B4" t="inlineStr">
        <is>
          <t>42</t>
        </is>
      </c>
      <c r="C4" t="n">
        <v>0</v>
      </c>
      <c r="D4" t="n">
        <v>-0.98</v>
      </c>
      <c r="E4" t="n">
        <v>-0.92</v>
      </c>
      <c r="F4" t="n">
        <v>1.07</v>
      </c>
      <c r="G4" t="n">
        <v>0</v>
      </c>
      <c r="H4" t="n">
        <v>1</v>
      </c>
      <c r="I4" t="n">
        <v>0</v>
      </c>
      <c r="J4" t="n">
        <v>-1</v>
      </c>
      <c r="K4" t="n">
        <v>-1</v>
      </c>
      <c r="L4">
        <f>HYPERLINK("https://www.defined.fi/sol/HXcgoXMnaq1or26SAKB6W9vbR7Po3ZWdfd8iRyCbpump?maker=81sxX2z5wNb2zwFTEDf9Fdt6PhbXk4Cy21LWVmcTVdwo","https://www.defined.fi/sol/HXcgoXMnaq1or26SAKB6W9vbR7Po3ZWdfd8iRyCbpump?maker=81sxX2z5wNb2zwFTEDf9Fdt6PhbXk4Cy21LWVmcTVdwo")</f>
        <v/>
      </c>
      <c r="M4">
        <f>HYPERLINK("https://dexscreener.com/solana/HXcgoXMnaq1or26SAKB6W9vbR7Po3ZWdfd8iRyCbpump?maker=81sxX2z5wNb2zwFTEDf9Fdt6PhbXk4Cy21LWVmcTVdwo","https://dexscreener.com/solana/HXcgoXMnaq1or26SAKB6W9vbR7Po3ZWdfd8iRyCbpump?maker=81sxX2z5wNb2zwFTEDf9Fdt6PhbXk4Cy21LWVmcTVdwo")</f>
        <v/>
      </c>
    </row>
    <row r="5">
      <c r="A5" t="inlineStr">
        <is>
          <t>FsK4SH7UaNqwCATbAJ8UuT3QWHxj1BWAvPx3YAeqpump</t>
        </is>
      </c>
      <c r="B5" t="inlineStr">
        <is>
          <t>u/acc</t>
        </is>
      </c>
      <c r="C5" t="n">
        <v>0</v>
      </c>
      <c r="D5" t="n">
        <v>-0.944</v>
      </c>
      <c r="E5" t="n">
        <v>-0.47</v>
      </c>
      <c r="F5" t="n">
        <v>2</v>
      </c>
      <c r="G5" t="n">
        <v>1.05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HYPERLINK("https://www.defined.fi/sol/FsK4SH7UaNqwCATbAJ8UuT3QWHxj1BWAvPx3YAeqpump?maker=81sxX2z5wNb2zwFTEDf9Fdt6PhbXk4Cy21LWVmcTVdwo","https://www.defined.fi/sol/FsK4SH7UaNqwCATbAJ8UuT3QWHxj1BWAvPx3YAeqpump?maker=81sxX2z5wNb2zwFTEDf9Fdt6PhbXk4Cy21LWVmcTVdwo")</f>
        <v/>
      </c>
      <c r="M5">
        <f>HYPERLINK("https://dexscreener.com/solana/FsK4SH7UaNqwCATbAJ8UuT3QWHxj1BWAvPx3YAeqpump?maker=81sxX2z5wNb2zwFTEDf9Fdt6PhbXk4Cy21LWVmcTVdwo","https://dexscreener.com/solana/FsK4SH7UaNqwCATbAJ8UuT3QWHxj1BWAvPx3YAeqpump?maker=81sxX2z5wNb2zwFTEDf9Fdt6PhbXk4Cy21LWVmcTVdwo")</f>
        <v/>
      </c>
    </row>
    <row r="6">
      <c r="A6" t="inlineStr">
        <is>
          <t>BMpFQJXd7KBLJBp174fKCFcDxyrd1cTXaFvcudJLpump</t>
        </is>
      </c>
      <c r="B6" t="inlineStr">
        <is>
          <t>TREE</t>
        </is>
      </c>
      <c r="C6" t="n">
        <v>0</v>
      </c>
      <c r="D6" t="n">
        <v>-0.828</v>
      </c>
      <c r="E6" t="n">
        <v>-0.41</v>
      </c>
      <c r="F6" t="n">
        <v>2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HYPERLINK("https://www.defined.fi/sol/BMpFQJXd7KBLJBp174fKCFcDxyrd1cTXaFvcudJLpump?maker=81sxX2z5wNb2zwFTEDf9Fdt6PhbXk4Cy21LWVmcTVdwo","https://www.defined.fi/sol/BMpFQJXd7KBLJBp174fKCFcDxyrd1cTXaFvcudJLpump?maker=81sxX2z5wNb2zwFTEDf9Fdt6PhbXk4Cy21LWVmcTVdwo")</f>
        <v/>
      </c>
      <c r="M6">
        <f>HYPERLINK("https://dexscreener.com/solana/BMpFQJXd7KBLJBp174fKCFcDxyrd1cTXaFvcudJLpump?maker=81sxX2z5wNb2zwFTEDf9Fdt6PhbXk4Cy21LWVmcTVdwo","https://dexscreener.com/solana/BMpFQJXd7KBLJBp174fKCFcDxyrd1cTXaFvcudJLpump?maker=81sxX2z5wNb2zwFTEDf9Fdt6PhbXk4Cy21LWVmcTVdwo")</f>
        <v/>
      </c>
    </row>
    <row r="7">
      <c r="A7" t="inlineStr">
        <is>
          <t>dFVMDELpHeSL4CfCmNiuGS6XRyxSAgP7AwW266Lpump</t>
        </is>
      </c>
      <c r="B7" t="inlineStr">
        <is>
          <t>cog/acc</t>
        </is>
      </c>
      <c r="C7" t="n">
        <v>0</v>
      </c>
      <c r="D7" t="n">
        <v>-1.24</v>
      </c>
      <c r="E7" t="n">
        <v>-0.23</v>
      </c>
      <c r="F7" t="n">
        <v>3.99</v>
      </c>
      <c r="G7" t="n">
        <v>9.69</v>
      </c>
      <c r="H7" t="n">
        <v>2</v>
      </c>
      <c r="I7" t="n">
        <v>5</v>
      </c>
      <c r="J7" t="n">
        <v>-1</v>
      </c>
      <c r="K7" t="n">
        <v>-1</v>
      </c>
      <c r="L7">
        <f>HYPERLINK("https://www.defined.fi/sol/dFVMDELpHeSL4CfCmNiuGS6XRyxSAgP7AwW266Lpump?maker=81sxX2z5wNb2zwFTEDf9Fdt6PhbXk4Cy21LWVmcTVdwo","https://www.defined.fi/sol/dFVMDELpHeSL4CfCmNiuGS6XRyxSAgP7AwW266Lpump?maker=81sxX2z5wNb2zwFTEDf9Fdt6PhbXk4Cy21LWVmcTVdwo")</f>
        <v/>
      </c>
      <c r="M7">
        <f>HYPERLINK("https://dexscreener.com/solana/dFVMDELpHeSL4CfCmNiuGS6XRyxSAgP7AwW266Lpump?maker=81sxX2z5wNb2zwFTEDf9Fdt6PhbXk4Cy21LWVmcTVdwo","https://dexscreener.com/solana/dFVMDELpHeSL4CfCmNiuGS6XRyxSAgP7AwW266Lpump?maker=81sxX2z5wNb2zwFTEDf9Fdt6PhbXk4Cy21LWVmcTVdwo")</f>
        <v/>
      </c>
    </row>
    <row r="8">
      <c r="A8" t="inlineStr">
        <is>
          <t>BoqxPibVPL9xSpNq8iZ5ojwbi8dtn37Bk6f3jx4mpump</t>
        </is>
      </c>
      <c r="B8" t="inlineStr">
        <is>
          <t>TAURUS</t>
        </is>
      </c>
      <c r="C8" t="n">
        <v>0</v>
      </c>
      <c r="D8" t="n">
        <v>-0.462</v>
      </c>
      <c r="E8" t="n">
        <v>-1</v>
      </c>
      <c r="F8" t="n">
        <v>0.546</v>
      </c>
      <c r="G8" t="n">
        <v>0</v>
      </c>
      <c r="H8" t="n">
        <v>1</v>
      </c>
      <c r="I8" t="n">
        <v>0</v>
      </c>
      <c r="J8" t="n">
        <v>-1</v>
      </c>
      <c r="K8" t="n">
        <v>-1</v>
      </c>
      <c r="L8">
        <f>HYPERLINK("https://www.defined.fi/sol/BoqxPibVPL9xSpNq8iZ5ojwbi8dtn37Bk6f3jx4mpump?maker=81sxX2z5wNb2zwFTEDf9Fdt6PhbXk4Cy21LWVmcTVdwo","https://www.defined.fi/sol/BoqxPibVPL9xSpNq8iZ5ojwbi8dtn37Bk6f3jx4mpump?maker=81sxX2z5wNb2zwFTEDf9Fdt6PhbXk4Cy21LWVmcTVdwo")</f>
        <v/>
      </c>
      <c r="M8">
        <f>HYPERLINK("https://dexscreener.com/solana/BoqxPibVPL9xSpNq8iZ5ojwbi8dtn37Bk6f3jx4mpump?maker=81sxX2z5wNb2zwFTEDf9Fdt6PhbXk4Cy21LWVmcTVdwo","https://dexscreener.com/solana/BoqxPibVPL9xSpNq8iZ5ojwbi8dtn37Bk6f3jx4mpump?maker=81sxX2z5wNb2zwFTEDf9Fdt6PhbXk4Cy21LWVmcTVdwo")</f>
        <v/>
      </c>
    </row>
    <row r="9">
      <c r="A9" t="inlineStr">
        <is>
          <t>5oteiV3YZ81aJ7ByZXJzediXrQRQV6RGXS22DBhtpump</t>
        </is>
      </c>
      <c r="B9" t="inlineStr">
        <is>
          <t>VIRGO</t>
        </is>
      </c>
      <c r="C9" t="n">
        <v>0</v>
      </c>
      <c r="D9" t="n">
        <v>-0.712</v>
      </c>
      <c r="E9" t="n">
        <v>-0.36</v>
      </c>
      <c r="F9" t="n">
        <v>1.99</v>
      </c>
      <c r="G9" t="n">
        <v>1.28</v>
      </c>
      <c r="H9" t="n">
        <v>2</v>
      </c>
      <c r="I9" t="n">
        <v>1</v>
      </c>
      <c r="J9" t="n">
        <v>-1</v>
      </c>
      <c r="K9" t="n">
        <v>-1</v>
      </c>
      <c r="L9">
        <f>HYPERLINK("https://www.defined.fi/sol/5oteiV3YZ81aJ7ByZXJzediXrQRQV6RGXS22DBhtpump?maker=81sxX2z5wNb2zwFTEDf9Fdt6PhbXk4Cy21LWVmcTVdwo","https://www.defined.fi/sol/5oteiV3YZ81aJ7ByZXJzediXrQRQV6RGXS22DBhtpump?maker=81sxX2z5wNb2zwFTEDf9Fdt6PhbXk4Cy21LWVmcTVdwo")</f>
        <v/>
      </c>
      <c r="M9">
        <f>HYPERLINK("https://dexscreener.com/solana/5oteiV3YZ81aJ7ByZXJzediXrQRQV6RGXS22DBhtpump?maker=81sxX2z5wNb2zwFTEDf9Fdt6PhbXk4Cy21LWVmcTVdwo","https://dexscreener.com/solana/5oteiV3YZ81aJ7ByZXJzediXrQRQV6RGXS22DBhtpump?maker=81sxX2z5wNb2zwFTEDf9Fdt6PhbXk4Cy21LWVmcTVdwo")</f>
        <v/>
      </c>
    </row>
    <row r="10">
      <c r="A10" t="inlineStr">
        <is>
          <t>B1kjyyvZSQpkqxUkPqwjoaudovjK74S4V4g4mTj8pump</t>
        </is>
      </c>
      <c r="B10" t="inlineStr">
        <is>
          <t>shartcoin</t>
        </is>
      </c>
      <c r="C10" t="n">
        <v>0</v>
      </c>
      <c r="D10" t="n">
        <v>-0.314</v>
      </c>
      <c r="E10" t="n">
        <v>-0.63</v>
      </c>
      <c r="F10" t="n">
        <v>0.494</v>
      </c>
      <c r="G10" t="n">
        <v>0.181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HYPERLINK("https://www.defined.fi/sol/B1kjyyvZSQpkqxUkPqwjoaudovjK74S4V4g4mTj8pump?maker=81sxX2z5wNb2zwFTEDf9Fdt6PhbXk4Cy21LWVmcTVdwo","https://www.defined.fi/sol/B1kjyyvZSQpkqxUkPqwjoaudovjK74S4V4g4mTj8pump?maker=81sxX2z5wNb2zwFTEDf9Fdt6PhbXk4Cy21LWVmcTVdwo")</f>
        <v/>
      </c>
      <c r="M10">
        <f>HYPERLINK("https://dexscreener.com/solana/B1kjyyvZSQpkqxUkPqwjoaudovjK74S4V4g4mTj8pump?maker=81sxX2z5wNb2zwFTEDf9Fdt6PhbXk4Cy21LWVmcTVdwo","https://dexscreener.com/solana/B1kjyyvZSQpkqxUkPqwjoaudovjK74S4V4g4mTj8pump?maker=81sxX2z5wNb2zwFTEDf9Fdt6PhbXk4Cy21LWVmcTVdwo")</f>
        <v/>
      </c>
    </row>
    <row r="11">
      <c r="A11" t="inlineStr">
        <is>
          <t>GuwRqNESB6rjuWJa8YsJzoc9WinvWiti7bz3gqUqpump</t>
        </is>
      </c>
      <c r="B11" t="inlineStr">
        <is>
          <t>Lotus</t>
        </is>
      </c>
      <c r="C11" t="n">
        <v>0</v>
      </c>
      <c r="D11" t="n">
        <v>0</v>
      </c>
      <c r="E11" t="n">
        <v>0</v>
      </c>
      <c r="F11" t="n">
        <v>0</v>
      </c>
      <c r="G11" t="n">
        <v>1.64</v>
      </c>
      <c r="H11" t="n">
        <v>0</v>
      </c>
      <c r="I11" t="n">
        <v>2</v>
      </c>
      <c r="J11" t="n">
        <v>-1</v>
      </c>
      <c r="K11" t="n">
        <v>-1</v>
      </c>
      <c r="L11">
        <f>HYPERLINK("https://www.defined.fi/sol/GuwRqNESB6rjuWJa8YsJzoc9WinvWiti7bz3gqUqpump?maker=81sxX2z5wNb2zwFTEDf9Fdt6PhbXk4Cy21LWVmcTVdwo","https://www.defined.fi/sol/GuwRqNESB6rjuWJa8YsJzoc9WinvWiti7bz3gqUqpump?maker=81sxX2z5wNb2zwFTEDf9Fdt6PhbXk4Cy21LWVmcTVdwo")</f>
        <v/>
      </c>
      <c r="M11">
        <f>HYPERLINK("https://dexscreener.com/solana/GuwRqNESB6rjuWJa8YsJzoc9WinvWiti7bz3gqUqpump?maker=81sxX2z5wNb2zwFTEDf9Fdt6PhbXk4Cy21LWVmcTVdwo","https://dexscreener.com/solana/GuwRqNESB6rjuWJa8YsJzoc9WinvWiti7bz3gqUqpump?maker=81sxX2z5wNb2zwFTEDf9Fdt6PhbXk4Cy21LWVmcTVdwo")</f>
        <v/>
      </c>
    </row>
    <row r="12">
      <c r="A12" t="inlineStr">
        <is>
          <t>5JxzmLuv7KQjYsikDQp7p8CVo1dHRnTPPnJ94Y7ppump</t>
        </is>
      </c>
      <c r="B12" t="inlineStr">
        <is>
          <t>Pascal</t>
        </is>
      </c>
      <c r="C12" t="n">
        <v>0</v>
      </c>
      <c r="D12" t="n">
        <v>-0.402</v>
      </c>
      <c r="E12" t="n">
        <v>-1</v>
      </c>
      <c r="F12" t="n">
        <v>0.516</v>
      </c>
      <c r="G12" t="n">
        <v>0</v>
      </c>
      <c r="H12" t="n">
        <v>1</v>
      </c>
      <c r="I12" t="n">
        <v>0</v>
      </c>
      <c r="J12" t="n">
        <v>-1</v>
      </c>
      <c r="K12" t="n">
        <v>-1</v>
      </c>
      <c r="L12">
        <f>HYPERLINK("https://www.defined.fi/sol/5JxzmLuv7KQjYsikDQp7p8CVo1dHRnTPPnJ94Y7ppump?maker=81sxX2z5wNb2zwFTEDf9Fdt6PhbXk4Cy21LWVmcTVdwo","https://www.defined.fi/sol/5JxzmLuv7KQjYsikDQp7p8CVo1dHRnTPPnJ94Y7ppump?maker=81sxX2z5wNb2zwFTEDf9Fdt6PhbXk4Cy21LWVmcTVdwo")</f>
        <v/>
      </c>
      <c r="M12">
        <f>HYPERLINK("https://dexscreener.com/solana/5JxzmLuv7KQjYsikDQp7p8CVo1dHRnTPPnJ94Y7ppump?maker=81sxX2z5wNb2zwFTEDf9Fdt6PhbXk4Cy21LWVmcTVdwo","https://dexscreener.com/solana/5JxzmLuv7KQjYsikDQp7p8CVo1dHRnTPPnJ94Y7ppump?maker=81sxX2z5wNb2zwFTEDf9Fdt6PhbXk4Cy21LWVmcTVdwo")</f>
        <v/>
      </c>
    </row>
    <row r="13">
      <c r="A13" t="inlineStr">
        <is>
          <t>6yVuem8ckmytLiKDBwuzYi1YBAFXsVHfu8JcBpxJpump</t>
        </is>
      </c>
      <c r="B13" t="inlineStr">
        <is>
          <t>secondlife</t>
        </is>
      </c>
      <c r="C13" t="n">
        <v>0</v>
      </c>
      <c r="D13" t="n">
        <v>-0.242</v>
      </c>
      <c r="E13" t="n">
        <v>-1</v>
      </c>
      <c r="F13" t="n">
        <v>0.38</v>
      </c>
      <c r="G13" t="n">
        <v>0</v>
      </c>
      <c r="H13" t="n">
        <v>1</v>
      </c>
      <c r="I13" t="n">
        <v>0</v>
      </c>
      <c r="J13" t="n">
        <v>-1</v>
      </c>
      <c r="K13" t="n">
        <v>-1</v>
      </c>
      <c r="L13">
        <f>HYPERLINK("https://www.defined.fi/sol/6yVuem8ckmytLiKDBwuzYi1YBAFXsVHfu8JcBpxJpump?maker=81sxX2z5wNb2zwFTEDf9Fdt6PhbXk4Cy21LWVmcTVdwo","https://www.defined.fi/sol/6yVuem8ckmytLiKDBwuzYi1YBAFXsVHfu8JcBpxJpump?maker=81sxX2z5wNb2zwFTEDf9Fdt6PhbXk4Cy21LWVmcTVdwo")</f>
        <v/>
      </c>
      <c r="M13">
        <f>HYPERLINK("https://dexscreener.com/solana/6yVuem8ckmytLiKDBwuzYi1YBAFXsVHfu8JcBpxJpump?maker=81sxX2z5wNb2zwFTEDf9Fdt6PhbXk4Cy21LWVmcTVdwo","https://dexscreener.com/solana/6yVuem8ckmytLiKDBwuzYi1YBAFXsVHfu8JcBpxJpump?maker=81sxX2z5wNb2zwFTEDf9Fdt6PhbXk4Cy21LWVmcTVdwo")</f>
        <v/>
      </c>
    </row>
    <row r="14">
      <c r="A14" t="inlineStr">
        <is>
          <t>8dS6o1xgFe7eKRZY7SpefhsjbVuivhA3uwVuAERSpump</t>
        </is>
      </c>
      <c r="B14" t="inlineStr">
        <is>
          <t>sentient</t>
        </is>
      </c>
      <c r="C14" t="n">
        <v>0</v>
      </c>
      <c r="D14" t="n">
        <v>0.227</v>
      </c>
      <c r="E14" t="n">
        <v>0.73</v>
      </c>
      <c r="F14" t="n">
        <v>0.311</v>
      </c>
      <c r="G14" t="n">
        <v>0.538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HYPERLINK("https://www.defined.fi/sol/8dS6o1xgFe7eKRZY7SpefhsjbVuivhA3uwVuAERSpump?maker=81sxX2z5wNb2zwFTEDf9Fdt6PhbXk4Cy21LWVmcTVdwo","https://www.defined.fi/sol/8dS6o1xgFe7eKRZY7SpefhsjbVuivhA3uwVuAERSpump?maker=81sxX2z5wNb2zwFTEDf9Fdt6PhbXk4Cy21LWVmcTVdwo")</f>
        <v/>
      </c>
      <c r="M14">
        <f>HYPERLINK("https://dexscreener.com/solana/8dS6o1xgFe7eKRZY7SpefhsjbVuivhA3uwVuAERSpump?maker=81sxX2z5wNb2zwFTEDf9Fdt6PhbXk4Cy21LWVmcTVdwo","https://dexscreener.com/solana/8dS6o1xgFe7eKRZY7SpefhsjbVuivhA3uwVuAERSpump?maker=81sxX2z5wNb2zwFTEDf9Fdt6PhbXk4Cy21LWVmcTVdwo")</f>
        <v/>
      </c>
    </row>
    <row r="15">
      <c r="A15" t="inlineStr">
        <is>
          <t>H2c31USxu35MDkBrGph8pUDUnmzo2e4Rf4hnvL2Upump</t>
        </is>
      </c>
      <c r="B15" t="inlineStr">
        <is>
          <t>Shoggoth</t>
        </is>
      </c>
      <c r="C15" t="n">
        <v>0</v>
      </c>
      <c r="D15" t="n">
        <v>1.02</v>
      </c>
      <c r="E15" t="n">
        <v>0.35</v>
      </c>
      <c r="F15" t="n">
        <v>2.91</v>
      </c>
      <c r="G15" t="n">
        <v>2.54</v>
      </c>
      <c r="H15" t="n">
        <v>1</v>
      </c>
      <c r="I15" t="n">
        <v>3</v>
      </c>
      <c r="J15" t="n">
        <v>-1</v>
      </c>
      <c r="K15" t="n">
        <v>-1</v>
      </c>
      <c r="L15">
        <f>HYPERLINK("https://www.defined.fi/sol/H2c31USxu35MDkBrGph8pUDUnmzo2e4Rf4hnvL2Upump?maker=81sxX2z5wNb2zwFTEDf9Fdt6PhbXk4Cy21LWVmcTVdwo","https://www.defined.fi/sol/H2c31USxu35MDkBrGph8pUDUnmzo2e4Rf4hnvL2Upump?maker=81sxX2z5wNb2zwFTEDf9Fdt6PhbXk4Cy21LWVmcTVdwo")</f>
        <v/>
      </c>
      <c r="M15">
        <f>HYPERLINK("https://dexscreener.com/solana/H2c31USxu35MDkBrGph8pUDUnmzo2e4Rf4hnvL2Upump?maker=81sxX2z5wNb2zwFTEDf9Fdt6PhbXk4Cy21LWVmcTVdwo","https://dexscreener.com/solana/H2c31USxu35MDkBrGph8pUDUnmzo2e4Rf4hnvL2Upump?maker=81sxX2z5wNb2zwFTEDf9Fdt6PhbXk4Cy21LWVmcTVdwo")</f>
        <v/>
      </c>
    </row>
    <row r="16">
      <c r="A16" t="inlineStr">
        <is>
          <t>9Z9oUNpT5XgSZLhNpGd5ZYbmF98b7tbkYBjzhdKocrbk</t>
        </is>
      </c>
      <c r="B16" t="inlineStr">
        <is>
          <t>SHOGGOTH</t>
        </is>
      </c>
      <c r="C16" t="n">
        <v>0</v>
      </c>
      <c r="D16" t="n">
        <v>-0.153</v>
      </c>
      <c r="E16" t="n">
        <v>-1</v>
      </c>
      <c r="F16" t="n">
        <v>0.991</v>
      </c>
      <c r="G16" t="n">
        <v>0.837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HYPERLINK("https://www.defined.fi/sol/9Z9oUNpT5XgSZLhNpGd5ZYbmF98b7tbkYBjzhdKocrbk?maker=81sxX2z5wNb2zwFTEDf9Fdt6PhbXk4Cy21LWVmcTVdwo","https://www.defined.fi/sol/9Z9oUNpT5XgSZLhNpGd5ZYbmF98b7tbkYBjzhdKocrbk?maker=81sxX2z5wNb2zwFTEDf9Fdt6PhbXk4Cy21LWVmcTVdwo")</f>
        <v/>
      </c>
      <c r="M16">
        <f>HYPERLINK("https://dexscreener.com/solana/9Z9oUNpT5XgSZLhNpGd5ZYbmF98b7tbkYBjzhdKocrbk?maker=81sxX2z5wNb2zwFTEDf9Fdt6PhbXk4Cy21LWVmcTVdwo","https://dexscreener.com/solana/9Z9oUNpT5XgSZLhNpGd5ZYbmF98b7tbkYBjzhdKocrbk?maker=81sxX2z5wNb2zwFTEDf9Fdt6PhbXk4Cy21LWVmcTVdwo")</f>
        <v/>
      </c>
    </row>
    <row r="17">
      <c r="A17" t="inlineStr">
        <is>
          <t>5Tz2YSPRpCrczHRSphrxroNfkE1bhBGVWQ7MUA8xpump</t>
        </is>
      </c>
      <c r="B17" t="inlineStr">
        <is>
          <t>0x</t>
        </is>
      </c>
      <c r="C17" t="n">
        <v>0</v>
      </c>
      <c r="D17" t="n">
        <v>1.03</v>
      </c>
      <c r="E17" t="n">
        <v>0.35</v>
      </c>
      <c r="F17" t="n">
        <v>2.96</v>
      </c>
      <c r="G17" t="n">
        <v>3.99</v>
      </c>
      <c r="H17" t="n">
        <v>1</v>
      </c>
      <c r="I17" t="n">
        <v>3</v>
      </c>
      <c r="J17" t="n">
        <v>-1</v>
      </c>
      <c r="K17" t="n">
        <v>-1</v>
      </c>
      <c r="L17">
        <f>HYPERLINK("https://www.defined.fi/sol/5Tz2YSPRpCrczHRSphrxroNfkE1bhBGVWQ7MUA8xpump?maker=81sxX2z5wNb2zwFTEDf9Fdt6PhbXk4Cy21LWVmcTVdwo","https://www.defined.fi/sol/5Tz2YSPRpCrczHRSphrxroNfkE1bhBGVWQ7MUA8xpump?maker=81sxX2z5wNb2zwFTEDf9Fdt6PhbXk4Cy21LWVmcTVdwo")</f>
        <v/>
      </c>
      <c r="M17">
        <f>HYPERLINK("https://dexscreener.com/solana/5Tz2YSPRpCrczHRSphrxroNfkE1bhBGVWQ7MUA8xpump?maker=81sxX2z5wNb2zwFTEDf9Fdt6PhbXk4Cy21LWVmcTVdwo","https://dexscreener.com/solana/5Tz2YSPRpCrczHRSphrxroNfkE1bhBGVWQ7MUA8xpump?maker=81sxX2z5wNb2zwFTEDf9Fdt6PhbXk4Cy21LWVmcTVdwo")</f>
        <v/>
      </c>
    </row>
    <row r="18">
      <c r="A18" t="inlineStr">
        <is>
          <t>4UTEFQjNMvfQF5NT8mVfXdMAKoL7hS7i9U4mMVAzpump</t>
        </is>
      </c>
      <c r="B18" t="inlineStr">
        <is>
          <t>$1</t>
        </is>
      </c>
      <c r="C18" t="n">
        <v>0</v>
      </c>
      <c r="D18" t="n">
        <v>-1.78</v>
      </c>
      <c r="E18" t="n">
        <v>-0.61</v>
      </c>
      <c r="F18" t="n">
        <v>2.92</v>
      </c>
      <c r="G18" t="n">
        <v>1.14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HYPERLINK("https://www.defined.fi/sol/4UTEFQjNMvfQF5NT8mVfXdMAKoL7hS7i9U4mMVAzpump?maker=81sxX2z5wNb2zwFTEDf9Fdt6PhbXk4Cy21LWVmcTVdwo","https://www.defined.fi/sol/4UTEFQjNMvfQF5NT8mVfXdMAKoL7hS7i9U4mMVAzpump?maker=81sxX2z5wNb2zwFTEDf9Fdt6PhbXk4Cy21LWVmcTVdwo")</f>
        <v/>
      </c>
      <c r="M18">
        <f>HYPERLINK("https://dexscreener.com/solana/4UTEFQjNMvfQF5NT8mVfXdMAKoL7hS7i9U4mMVAzpump?maker=81sxX2z5wNb2zwFTEDf9Fdt6PhbXk4Cy21LWVmcTVdwo","https://dexscreener.com/solana/4UTEFQjNMvfQF5NT8mVfXdMAKoL7hS7i9U4mMVAzpump?maker=81sxX2z5wNb2zwFTEDf9Fdt6PhbXk4Cy21LWVmcTVdwo")</f>
        <v/>
      </c>
    </row>
    <row r="19">
      <c r="A19" t="inlineStr">
        <is>
          <t>AsU15abyqnpT2rvTmS8qEzbQUVY9DuwXMHXHVapWpump</t>
        </is>
      </c>
      <c r="B19" t="inlineStr">
        <is>
          <t>EDDIE</t>
        </is>
      </c>
      <c r="C19" t="n">
        <v>1</v>
      </c>
      <c r="D19" t="n">
        <v>-0.212</v>
      </c>
      <c r="E19" t="n">
        <v>-1</v>
      </c>
      <c r="F19" t="n">
        <v>0.291</v>
      </c>
      <c r="G19" t="n">
        <v>0.079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HYPERLINK("https://www.defined.fi/sol/AsU15abyqnpT2rvTmS8qEzbQUVY9DuwXMHXHVapWpump?maker=81sxX2z5wNb2zwFTEDf9Fdt6PhbXk4Cy21LWVmcTVdwo","https://www.defined.fi/sol/AsU15abyqnpT2rvTmS8qEzbQUVY9DuwXMHXHVapWpump?maker=81sxX2z5wNb2zwFTEDf9Fdt6PhbXk4Cy21LWVmcTVdwo")</f>
        <v/>
      </c>
      <c r="M19">
        <f>HYPERLINK("https://dexscreener.com/solana/AsU15abyqnpT2rvTmS8qEzbQUVY9DuwXMHXHVapWpump?maker=81sxX2z5wNb2zwFTEDf9Fdt6PhbXk4Cy21LWVmcTVdwo","https://dexscreener.com/solana/AsU15abyqnpT2rvTmS8qEzbQUVY9DuwXMHXHVapWpump?maker=81sxX2z5wNb2zwFTEDf9Fdt6PhbXk4Cy21LWVmcTVdwo")</f>
        <v/>
      </c>
    </row>
    <row r="20">
      <c r="A20" t="inlineStr">
        <is>
          <t>CekE2jcGFDMGtYXhAikas1nfWeYuSP1FgHepuh1epump</t>
        </is>
      </c>
      <c r="B20" t="inlineStr">
        <is>
          <t>$BORG</t>
        </is>
      </c>
      <c r="C20" t="n">
        <v>1</v>
      </c>
      <c r="D20" t="n">
        <v>-0.39</v>
      </c>
      <c r="E20" t="n">
        <v>-0.4</v>
      </c>
      <c r="F20" t="n">
        <v>0.965</v>
      </c>
      <c r="G20" t="n">
        <v>0.575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HYPERLINK("https://www.defined.fi/sol/CekE2jcGFDMGtYXhAikas1nfWeYuSP1FgHepuh1epump?maker=81sxX2z5wNb2zwFTEDf9Fdt6PhbXk4Cy21LWVmcTVdwo","https://www.defined.fi/sol/CekE2jcGFDMGtYXhAikas1nfWeYuSP1FgHepuh1epump?maker=81sxX2z5wNb2zwFTEDf9Fdt6PhbXk4Cy21LWVmcTVdwo")</f>
        <v/>
      </c>
      <c r="M20">
        <f>HYPERLINK("https://dexscreener.com/solana/CekE2jcGFDMGtYXhAikas1nfWeYuSP1FgHepuh1epump?maker=81sxX2z5wNb2zwFTEDf9Fdt6PhbXk4Cy21LWVmcTVdwo","https://dexscreener.com/solana/CekE2jcGFDMGtYXhAikas1nfWeYuSP1FgHepuh1epump?maker=81sxX2z5wNb2zwFTEDf9Fdt6PhbXk4Cy21LWVmcTVdwo")</f>
        <v/>
      </c>
    </row>
    <row r="21">
      <c r="A21" t="inlineStr">
        <is>
          <t>3Lgxa2f3QAaJoyCzBgEctR4c2tsGrfbxmLBtEQKqpump</t>
        </is>
      </c>
      <c r="B21" t="inlineStr">
        <is>
          <t>MYCELIAL</t>
        </is>
      </c>
      <c r="C21" t="n">
        <v>1</v>
      </c>
      <c r="D21" t="n">
        <v>-0.045</v>
      </c>
      <c r="E21" t="n">
        <v>-0.09</v>
      </c>
      <c r="F21" t="n">
        <v>0.485</v>
      </c>
      <c r="G21" t="n">
        <v>0.44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HYPERLINK("https://www.defined.fi/sol/3Lgxa2f3QAaJoyCzBgEctR4c2tsGrfbxmLBtEQKqpump?maker=81sxX2z5wNb2zwFTEDf9Fdt6PhbXk4Cy21LWVmcTVdwo","https://www.defined.fi/sol/3Lgxa2f3QAaJoyCzBgEctR4c2tsGrfbxmLBtEQKqpump?maker=81sxX2z5wNb2zwFTEDf9Fdt6PhbXk4Cy21LWVmcTVdwo")</f>
        <v/>
      </c>
      <c r="M21">
        <f>HYPERLINK("https://dexscreener.com/solana/3Lgxa2f3QAaJoyCzBgEctR4c2tsGrfbxmLBtEQKqpump?maker=81sxX2z5wNb2zwFTEDf9Fdt6PhbXk4Cy21LWVmcTVdwo","https://dexscreener.com/solana/3Lgxa2f3QAaJoyCzBgEctR4c2tsGrfbxmLBtEQKqpump?maker=81sxX2z5wNb2zwFTEDf9Fdt6PhbXk4Cy21LWVmcTVdwo")</f>
        <v/>
      </c>
    </row>
    <row r="22">
      <c r="A22" t="inlineStr">
        <is>
          <t>3JtfvzFVzkPh1we7DPDGW5xPsrPB5nX5dbAVgTeVpump</t>
        </is>
      </c>
      <c r="B22" t="inlineStr">
        <is>
          <t>$some</t>
        </is>
      </c>
      <c r="C22" t="n">
        <v>1</v>
      </c>
      <c r="D22" t="n">
        <v>-1.17</v>
      </c>
      <c r="E22" t="n">
        <v>-0.24</v>
      </c>
      <c r="F22" t="n">
        <v>4.84</v>
      </c>
      <c r="G22" t="n">
        <v>3.67</v>
      </c>
      <c r="H22" t="n">
        <v>3</v>
      </c>
      <c r="I22" t="n">
        <v>2</v>
      </c>
      <c r="J22" t="n">
        <v>-1</v>
      </c>
      <c r="K22" t="n">
        <v>-1</v>
      </c>
      <c r="L22">
        <f>HYPERLINK("https://www.defined.fi/sol/3JtfvzFVzkPh1we7DPDGW5xPsrPB5nX5dbAVgTeVpump?maker=81sxX2z5wNb2zwFTEDf9Fdt6PhbXk4Cy21LWVmcTVdwo","https://www.defined.fi/sol/3JtfvzFVzkPh1we7DPDGW5xPsrPB5nX5dbAVgTeVpump?maker=81sxX2z5wNb2zwFTEDf9Fdt6PhbXk4Cy21LWVmcTVdwo")</f>
        <v/>
      </c>
      <c r="M22">
        <f>HYPERLINK("https://dexscreener.com/solana/3JtfvzFVzkPh1we7DPDGW5xPsrPB5nX5dbAVgTeVpump?maker=81sxX2z5wNb2zwFTEDf9Fdt6PhbXk4Cy21LWVmcTVdwo","https://dexscreener.com/solana/3JtfvzFVzkPh1we7DPDGW5xPsrPB5nX5dbAVgTeVpump?maker=81sxX2z5wNb2zwFTEDf9Fdt6PhbXk4Cy21LWVmcTVdwo")</f>
        <v/>
      </c>
    </row>
    <row r="23">
      <c r="A23" t="inlineStr">
        <is>
          <t>A6J6iU22H4dzFsHiSRcPdwYCGtJLNFupDotwhKgfpump</t>
        </is>
      </c>
      <c r="B23" t="inlineStr">
        <is>
          <t>SONNET</t>
        </is>
      </c>
      <c r="C23" t="n">
        <v>1</v>
      </c>
      <c r="D23" t="n">
        <v>-0.5669999999999999</v>
      </c>
      <c r="E23" t="n">
        <v>-0.19</v>
      </c>
      <c r="F23" t="n">
        <v>2.91</v>
      </c>
      <c r="G23" t="n">
        <v>2.35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HYPERLINK("https://www.defined.fi/sol/A6J6iU22H4dzFsHiSRcPdwYCGtJLNFupDotwhKgfpump?maker=81sxX2z5wNb2zwFTEDf9Fdt6PhbXk4Cy21LWVmcTVdwo","https://www.defined.fi/sol/A6J6iU22H4dzFsHiSRcPdwYCGtJLNFupDotwhKgfpump?maker=81sxX2z5wNb2zwFTEDf9Fdt6PhbXk4Cy21LWVmcTVdwo")</f>
        <v/>
      </c>
      <c r="M23">
        <f>HYPERLINK("https://dexscreener.com/solana/A6J6iU22H4dzFsHiSRcPdwYCGtJLNFupDotwhKgfpump?maker=81sxX2z5wNb2zwFTEDf9Fdt6PhbXk4Cy21LWVmcTVdwo","https://dexscreener.com/solana/A6J6iU22H4dzFsHiSRcPdwYCGtJLNFupDotwhKgfpump?maker=81sxX2z5wNb2zwFTEDf9Fdt6PhbXk4Cy21LWVmcTVdwo")</f>
        <v/>
      </c>
    </row>
    <row r="24">
      <c r="A24" t="inlineStr">
        <is>
          <t>5VQU99fFZrzuhLcp6qkUjKz5UPPteNKhQngHGyeF24V1</t>
        </is>
      </c>
      <c r="B24" t="inlineStr">
        <is>
          <t>IQ</t>
        </is>
      </c>
      <c r="C24" t="n">
        <v>1</v>
      </c>
      <c r="D24" t="n">
        <v>-0.402</v>
      </c>
      <c r="E24" t="n">
        <v>-0.21</v>
      </c>
      <c r="F24" t="n">
        <v>1.89</v>
      </c>
      <c r="G24" t="n">
        <v>1.49</v>
      </c>
      <c r="H24" t="n">
        <v>2</v>
      </c>
      <c r="I24" t="n">
        <v>2</v>
      </c>
      <c r="J24" t="n">
        <v>-1</v>
      </c>
      <c r="K24" t="n">
        <v>-1</v>
      </c>
      <c r="L24">
        <f>HYPERLINK("https://www.defined.fi/sol/5VQU99fFZrzuhLcp6qkUjKz5UPPteNKhQngHGyeF24V1?maker=81sxX2z5wNb2zwFTEDf9Fdt6PhbXk4Cy21LWVmcTVdwo","https://www.defined.fi/sol/5VQU99fFZrzuhLcp6qkUjKz5UPPteNKhQngHGyeF24V1?maker=81sxX2z5wNb2zwFTEDf9Fdt6PhbXk4Cy21LWVmcTVdwo")</f>
        <v/>
      </c>
      <c r="M24">
        <f>HYPERLINK("https://dexscreener.com/solana/5VQU99fFZrzuhLcp6qkUjKz5UPPteNKhQngHGyeF24V1?maker=81sxX2z5wNb2zwFTEDf9Fdt6PhbXk4Cy21LWVmcTVdwo","https://dexscreener.com/solana/5VQU99fFZrzuhLcp6qkUjKz5UPPteNKhQngHGyeF24V1?maker=81sxX2z5wNb2zwFTEDf9Fdt6PhbXk4Cy21LWVmcTVdwo")</f>
        <v/>
      </c>
    </row>
    <row r="25">
      <c r="A25" t="inlineStr">
        <is>
          <t>ETZDTrZp1tWSTPHf22cyUXiv5xGzXuBFEwJAsE8ypump</t>
        </is>
      </c>
      <c r="B25" t="inlineStr">
        <is>
          <t>xcog</t>
        </is>
      </c>
      <c r="C25" t="n">
        <v>1</v>
      </c>
      <c r="D25" t="n">
        <v>29.59</v>
      </c>
      <c r="E25" t="n">
        <v>0.67</v>
      </c>
      <c r="F25" t="n">
        <v>44.23</v>
      </c>
      <c r="G25" t="n">
        <v>73.83</v>
      </c>
      <c r="H25" t="n">
        <v>38</v>
      </c>
      <c r="I25" t="n">
        <v>37</v>
      </c>
      <c r="J25" t="n">
        <v>-1</v>
      </c>
      <c r="K25" t="n">
        <v>-1</v>
      </c>
      <c r="L25">
        <f>HYPERLINK("https://www.defined.fi/sol/ETZDTrZp1tWSTPHf22cyUXiv5xGzXuBFEwJAsE8ypump?maker=81sxX2z5wNb2zwFTEDf9Fdt6PhbXk4Cy21LWVmcTVdwo","https://www.defined.fi/sol/ETZDTrZp1tWSTPHf22cyUXiv5xGzXuBFEwJAsE8ypump?maker=81sxX2z5wNb2zwFTEDf9Fdt6PhbXk4Cy21LWVmcTVdwo")</f>
        <v/>
      </c>
      <c r="M25">
        <f>HYPERLINK("https://dexscreener.com/solana/ETZDTrZp1tWSTPHf22cyUXiv5xGzXuBFEwJAsE8ypump?maker=81sxX2z5wNb2zwFTEDf9Fdt6PhbXk4Cy21LWVmcTVdwo","https://dexscreener.com/solana/ETZDTrZp1tWSTPHf22cyUXiv5xGzXuBFEwJAsE8ypump?maker=81sxX2z5wNb2zwFTEDf9Fdt6PhbXk4Cy21LWVmcTVdwo")</f>
        <v/>
      </c>
    </row>
    <row r="26">
      <c r="A26" t="inlineStr">
        <is>
          <t>Dzk42TEAJRtUmqsgR5zaqtTSxYKRJjx2Y85B7ZYApump</t>
        </is>
      </c>
      <c r="B26" t="inlineStr">
        <is>
          <t>Moka</t>
        </is>
      </c>
      <c r="C26" t="n">
        <v>1</v>
      </c>
      <c r="D26" t="n">
        <v>-0.248</v>
      </c>
      <c r="E26" t="n">
        <v>-1</v>
      </c>
      <c r="F26" t="n">
        <v>0.57</v>
      </c>
      <c r="G26" t="n">
        <v>0.322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HYPERLINK("https://www.defined.fi/sol/Dzk42TEAJRtUmqsgR5zaqtTSxYKRJjx2Y85B7ZYApump?maker=81sxX2z5wNb2zwFTEDf9Fdt6PhbXk4Cy21LWVmcTVdwo","https://www.defined.fi/sol/Dzk42TEAJRtUmqsgR5zaqtTSxYKRJjx2Y85B7ZYApump?maker=81sxX2z5wNb2zwFTEDf9Fdt6PhbXk4Cy21LWVmcTVdwo")</f>
        <v/>
      </c>
      <c r="M26">
        <f>HYPERLINK("https://dexscreener.com/solana/Dzk42TEAJRtUmqsgR5zaqtTSxYKRJjx2Y85B7ZYApump?maker=81sxX2z5wNb2zwFTEDf9Fdt6PhbXk4Cy21LWVmcTVdwo","https://dexscreener.com/solana/Dzk42TEAJRtUmqsgR5zaqtTSxYKRJjx2Y85B7ZYApump?maker=81sxX2z5wNb2zwFTEDf9Fdt6PhbXk4Cy21LWVmcTVdwo")</f>
        <v/>
      </c>
    </row>
    <row r="27">
      <c r="A27" t="inlineStr">
        <is>
          <t>EVgPUtiE6Fg7T6RY16ACmydX7uucpCaqsK3es3u2pump</t>
        </is>
      </c>
      <c r="B27" t="inlineStr">
        <is>
          <t>bhole</t>
        </is>
      </c>
      <c r="C27" t="n">
        <v>2</v>
      </c>
      <c r="D27" t="n">
        <v>-1.52</v>
      </c>
      <c r="E27" t="n">
        <v>-0.82</v>
      </c>
      <c r="F27" t="n">
        <v>1.86</v>
      </c>
      <c r="G27" t="n">
        <v>0.342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HYPERLINK("https://www.defined.fi/sol/EVgPUtiE6Fg7T6RY16ACmydX7uucpCaqsK3es3u2pump?maker=81sxX2z5wNb2zwFTEDf9Fdt6PhbXk4Cy21LWVmcTVdwo","https://www.defined.fi/sol/EVgPUtiE6Fg7T6RY16ACmydX7uucpCaqsK3es3u2pump?maker=81sxX2z5wNb2zwFTEDf9Fdt6PhbXk4Cy21LWVmcTVdwo")</f>
        <v/>
      </c>
      <c r="M27">
        <f>HYPERLINK("https://dexscreener.com/solana/EVgPUtiE6Fg7T6RY16ACmydX7uucpCaqsK3es3u2pump?maker=81sxX2z5wNb2zwFTEDf9Fdt6PhbXk4Cy21LWVmcTVdwo","https://dexscreener.com/solana/EVgPUtiE6Fg7T6RY16ACmydX7uucpCaqsK3es3u2pump?maker=81sxX2z5wNb2zwFTEDf9Fdt6PhbXk4Cy21LWVmcTVdwo")</f>
        <v/>
      </c>
    </row>
    <row r="28">
      <c r="A28" t="inlineStr">
        <is>
          <t>AsmKCysufJvzLiMu5BXPn2ENsLx6DKsRSxstDk4Epump</t>
        </is>
      </c>
      <c r="B28" t="inlineStr">
        <is>
          <t>unknown_AsmK</t>
        </is>
      </c>
      <c r="C28" t="n">
        <v>2</v>
      </c>
      <c r="D28" t="n">
        <v>18.25</v>
      </c>
      <c r="E28" t="n">
        <v>2.72</v>
      </c>
      <c r="F28" t="n">
        <v>6.72</v>
      </c>
      <c r="G28" t="n">
        <v>24.96</v>
      </c>
      <c r="H28" t="n">
        <v>3</v>
      </c>
      <c r="I28" t="n">
        <v>11</v>
      </c>
      <c r="J28" t="n">
        <v>-1</v>
      </c>
      <c r="K28" t="n">
        <v>-1</v>
      </c>
      <c r="L28">
        <f>HYPERLINK("https://www.defined.fi/sol/AsmKCysufJvzLiMu5BXPn2ENsLx6DKsRSxstDk4Epump?maker=81sxX2z5wNb2zwFTEDf9Fdt6PhbXk4Cy21LWVmcTVdwo","https://www.defined.fi/sol/AsmKCysufJvzLiMu5BXPn2ENsLx6DKsRSxstDk4Epump?maker=81sxX2z5wNb2zwFTEDf9Fdt6PhbXk4Cy21LWVmcTVdwo")</f>
        <v/>
      </c>
      <c r="M28">
        <f>HYPERLINK("https://dexscreener.com/solana/AsmKCysufJvzLiMu5BXPn2ENsLx6DKsRSxstDk4Epump?maker=81sxX2z5wNb2zwFTEDf9Fdt6PhbXk4Cy21LWVmcTVdwo","https://dexscreener.com/solana/AsmKCysufJvzLiMu5BXPn2ENsLx6DKsRSxstDk4Epump?maker=81sxX2z5wNb2zwFTEDf9Fdt6PhbXk4Cy21LWVmcTVdwo")</f>
        <v/>
      </c>
    </row>
    <row r="29">
      <c r="A29" t="inlineStr">
        <is>
          <t>HuiVprCHCucHUb5bX6EXFJd7wuwvdASFzzge4ahXpump</t>
        </is>
      </c>
      <c r="B29" t="inlineStr">
        <is>
          <t>Tilly</t>
        </is>
      </c>
      <c r="C29" t="n">
        <v>3</v>
      </c>
      <c r="D29" t="n">
        <v>-0.607</v>
      </c>
      <c r="E29" t="n">
        <v>-0.62</v>
      </c>
      <c r="F29" t="n">
        <v>0.971</v>
      </c>
      <c r="G29" t="n">
        <v>0.364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HYPERLINK("https://www.defined.fi/sol/HuiVprCHCucHUb5bX6EXFJd7wuwvdASFzzge4ahXpump?maker=81sxX2z5wNb2zwFTEDf9Fdt6PhbXk4Cy21LWVmcTVdwo","https://www.defined.fi/sol/HuiVprCHCucHUb5bX6EXFJd7wuwvdASFzzge4ahXpump?maker=81sxX2z5wNb2zwFTEDf9Fdt6PhbXk4Cy21LWVmcTVdwo")</f>
        <v/>
      </c>
      <c r="M29">
        <f>HYPERLINK("https://dexscreener.com/solana/HuiVprCHCucHUb5bX6EXFJd7wuwvdASFzzge4ahXpump?maker=81sxX2z5wNb2zwFTEDf9Fdt6PhbXk4Cy21LWVmcTVdwo","https://dexscreener.com/solana/HuiVprCHCucHUb5bX6EXFJd7wuwvdASFzzge4ahXpump?maker=81sxX2z5wNb2zwFTEDf9Fdt6PhbXk4Cy21LWVmcTVdwo")</f>
        <v/>
      </c>
    </row>
    <row r="30">
      <c r="A30" t="inlineStr">
        <is>
          <t>FrdGhRcQjVj1uvhCW1zwW1e32CizS5wMQ5dSJNaVpump</t>
        </is>
      </c>
      <c r="B30" t="inlineStr">
        <is>
          <t>thebottom</t>
        </is>
      </c>
      <c r="C30" t="n">
        <v>3</v>
      </c>
      <c r="D30" t="n">
        <v>-0.156</v>
      </c>
      <c r="E30" t="n">
        <v>-0.8100000000000001</v>
      </c>
      <c r="F30" t="n">
        <v>0.193</v>
      </c>
      <c r="G30" t="n">
        <v>0.037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HYPERLINK("https://www.defined.fi/sol/FrdGhRcQjVj1uvhCW1zwW1e32CizS5wMQ5dSJNaVpump?maker=81sxX2z5wNb2zwFTEDf9Fdt6PhbXk4Cy21LWVmcTVdwo","https://www.defined.fi/sol/FrdGhRcQjVj1uvhCW1zwW1e32CizS5wMQ5dSJNaVpump?maker=81sxX2z5wNb2zwFTEDf9Fdt6PhbXk4Cy21LWVmcTVdwo")</f>
        <v/>
      </c>
      <c r="M30">
        <f>HYPERLINK("https://dexscreener.com/solana/FrdGhRcQjVj1uvhCW1zwW1e32CizS5wMQ5dSJNaVpump?maker=81sxX2z5wNb2zwFTEDf9Fdt6PhbXk4Cy21LWVmcTVdwo","https://dexscreener.com/solana/FrdGhRcQjVj1uvhCW1zwW1e32CizS5wMQ5dSJNaVpump?maker=81sxX2z5wNb2zwFTEDf9Fdt6PhbXk4Cy21LWVmcTVdwo")</f>
        <v/>
      </c>
    </row>
    <row r="31">
      <c r="A31" t="inlineStr">
        <is>
          <t>KkqCJwRvyoGmMQ93p8U4Kr6t9NTXWr1PehFYFzPpump</t>
        </is>
      </c>
      <c r="B31" t="inlineStr">
        <is>
          <t>PawPaw</t>
        </is>
      </c>
      <c r="C31" t="n">
        <v>3</v>
      </c>
      <c r="D31" t="n">
        <v>-0.43</v>
      </c>
      <c r="E31" t="n">
        <v>-0.44</v>
      </c>
      <c r="F31" t="n">
        <v>0.971</v>
      </c>
      <c r="G31" t="n">
        <v>0.541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HYPERLINK("https://www.defined.fi/sol/KkqCJwRvyoGmMQ93p8U4Kr6t9NTXWr1PehFYFzPpump?maker=81sxX2z5wNb2zwFTEDf9Fdt6PhbXk4Cy21LWVmcTVdwo","https://www.defined.fi/sol/KkqCJwRvyoGmMQ93p8U4Kr6t9NTXWr1PehFYFzPpump?maker=81sxX2z5wNb2zwFTEDf9Fdt6PhbXk4Cy21LWVmcTVdwo")</f>
        <v/>
      </c>
      <c r="M31">
        <f>HYPERLINK("https://dexscreener.com/solana/KkqCJwRvyoGmMQ93p8U4Kr6t9NTXWr1PehFYFzPpump?maker=81sxX2z5wNb2zwFTEDf9Fdt6PhbXk4Cy21LWVmcTVdwo","https://dexscreener.com/solana/KkqCJwRvyoGmMQ93p8U4Kr6t9NTXWr1PehFYFzPpump?maker=81sxX2z5wNb2zwFTEDf9Fdt6PhbXk4Cy21LWVmcTVdwo")</f>
        <v/>
      </c>
    </row>
    <row r="32">
      <c r="A32" t="inlineStr">
        <is>
          <t>Ao3iz64BMUkMj9aJ26KNBbwc3D1CMWcvPundgA1hpump</t>
        </is>
      </c>
      <c r="B32" t="inlineStr">
        <is>
          <t>CSO</t>
        </is>
      </c>
      <c r="C32" t="n">
        <v>4</v>
      </c>
      <c r="D32" t="n">
        <v>-0.172</v>
      </c>
      <c r="E32" t="n">
        <v>-0.59</v>
      </c>
      <c r="F32" t="n">
        <v>0.291</v>
      </c>
      <c r="G32" t="n">
        <v>0.119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HYPERLINK("https://www.defined.fi/sol/Ao3iz64BMUkMj9aJ26KNBbwc3D1CMWcvPundgA1hpump?maker=81sxX2z5wNb2zwFTEDf9Fdt6PhbXk4Cy21LWVmcTVdwo","https://www.defined.fi/sol/Ao3iz64BMUkMj9aJ26KNBbwc3D1CMWcvPundgA1hpump?maker=81sxX2z5wNb2zwFTEDf9Fdt6PhbXk4Cy21LWVmcTVdwo")</f>
        <v/>
      </c>
      <c r="M32">
        <f>HYPERLINK("https://dexscreener.com/solana/Ao3iz64BMUkMj9aJ26KNBbwc3D1CMWcvPundgA1hpump?maker=81sxX2z5wNb2zwFTEDf9Fdt6PhbXk4Cy21LWVmcTVdwo","https://dexscreener.com/solana/Ao3iz64BMUkMj9aJ26KNBbwc3D1CMWcvPundgA1hpump?maker=81sxX2z5wNb2zwFTEDf9Fdt6PhbXk4Cy21LWVmcTVdwo")</f>
        <v/>
      </c>
    </row>
    <row r="33">
      <c r="A33" t="inlineStr">
        <is>
          <t>4P4J3fWmyvPzQX4TeRqf5hhYKVxKwuDQa2SMtMdwpump</t>
        </is>
      </c>
      <c r="B33" t="inlineStr">
        <is>
          <t>QingBao</t>
        </is>
      </c>
      <c r="C33" t="n">
        <v>4</v>
      </c>
      <c r="D33" t="n">
        <v>-1.39</v>
      </c>
      <c r="E33" t="n">
        <v>-0.48</v>
      </c>
      <c r="F33" t="n">
        <v>2.89</v>
      </c>
      <c r="G33" t="n">
        <v>1.51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HYPERLINK("https://www.defined.fi/sol/4P4J3fWmyvPzQX4TeRqf5hhYKVxKwuDQa2SMtMdwpump?maker=81sxX2z5wNb2zwFTEDf9Fdt6PhbXk4Cy21LWVmcTVdwo","https://www.defined.fi/sol/4P4J3fWmyvPzQX4TeRqf5hhYKVxKwuDQa2SMtMdwpump?maker=81sxX2z5wNb2zwFTEDf9Fdt6PhbXk4Cy21LWVmcTVdwo")</f>
        <v/>
      </c>
      <c r="M33">
        <f>HYPERLINK("https://dexscreener.com/solana/4P4J3fWmyvPzQX4TeRqf5hhYKVxKwuDQa2SMtMdwpump?maker=81sxX2z5wNb2zwFTEDf9Fdt6PhbXk4Cy21LWVmcTVdwo","https://dexscreener.com/solana/4P4J3fWmyvPzQX4TeRqf5hhYKVxKwuDQa2SMtMdwpump?maker=81sxX2z5wNb2zwFTEDf9Fdt6PhbXk4Cy21LWVmcTVdwo")</f>
        <v/>
      </c>
    </row>
    <row r="34">
      <c r="A34" t="inlineStr">
        <is>
          <t>6eN1RvN5xo8najYpou5tjJ7hcLweontu5EHPqSJBpump</t>
        </is>
      </c>
      <c r="B34" t="inlineStr">
        <is>
          <t>Uman</t>
        </is>
      </c>
      <c r="C34" t="n">
        <v>4</v>
      </c>
      <c r="D34" t="n">
        <v>-1.03</v>
      </c>
      <c r="E34" t="n">
        <v>-0.35</v>
      </c>
      <c r="F34" t="n">
        <v>2.93</v>
      </c>
      <c r="G34" t="n">
        <v>1.9</v>
      </c>
      <c r="H34" t="n">
        <v>3</v>
      </c>
      <c r="I34" t="n">
        <v>2</v>
      </c>
      <c r="J34" t="n">
        <v>-1</v>
      </c>
      <c r="K34" t="n">
        <v>-1</v>
      </c>
      <c r="L34">
        <f>HYPERLINK("https://www.defined.fi/sol/6eN1RvN5xo8najYpou5tjJ7hcLweontu5EHPqSJBpump?maker=81sxX2z5wNb2zwFTEDf9Fdt6PhbXk4Cy21LWVmcTVdwo","https://www.defined.fi/sol/6eN1RvN5xo8najYpou5tjJ7hcLweontu5EHPqSJBpump?maker=81sxX2z5wNb2zwFTEDf9Fdt6PhbXk4Cy21LWVmcTVdwo")</f>
        <v/>
      </c>
      <c r="M34">
        <f>HYPERLINK("https://dexscreener.com/solana/6eN1RvN5xo8najYpou5tjJ7hcLweontu5EHPqSJBpump?maker=81sxX2z5wNb2zwFTEDf9Fdt6PhbXk4Cy21LWVmcTVdwo","https://dexscreener.com/solana/6eN1RvN5xo8najYpou5tjJ7hcLweontu5EHPqSJBpump?maker=81sxX2z5wNb2zwFTEDf9Fdt6PhbXk4Cy21LWVmcTVdwo")</f>
        <v/>
      </c>
    </row>
    <row r="35">
      <c r="A35" t="inlineStr">
        <is>
          <t>4BAKw6MtR1zvdkqZg8X68Atxi65g6SxD9E1YRBrkpump</t>
        </is>
      </c>
      <c r="B35" t="inlineStr">
        <is>
          <t>JOBS</t>
        </is>
      </c>
      <c r="C35" t="n">
        <v>4</v>
      </c>
      <c r="D35" t="n">
        <v>-0.082</v>
      </c>
      <c r="E35" t="n">
        <v>-0.09</v>
      </c>
      <c r="F35" t="n">
        <v>0.97</v>
      </c>
      <c r="G35" t="n">
        <v>0.887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HYPERLINK("https://www.defined.fi/sol/4BAKw6MtR1zvdkqZg8X68Atxi65g6SxD9E1YRBrkpump?maker=81sxX2z5wNb2zwFTEDf9Fdt6PhbXk4Cy21LWVmcTVdwo","https://www.defined.fi/sol/4BAKw6MtR1zvdkqZg8X68Atxi65g6SxD9E1YRBrkpump?maker=81sxX2z5wNb2zwFTEDf9Fdt6PhbXk4Cy21LWVmcTVdwo")</f>
        <v/>
      </c>
      <c r="M35">
        <f>HYPERLINK("https://dexscreener.com/solana/4BAKw6MtR1zvdkqZg8X68Atxi65g6SxD9E1YRBrkpump?maker=81sxX2z5wNb2zwFTEDf9Fdt6PhbXk4Cy21LWVmcTVdwo","https://dexscreener.com/solana/4BAKw6MtR1zvdkqZg8X68Atxi65g6SxD9E1YRBrkpump?maker=81sxX2z5wNb2zwFTEDf9Fdt6PhbXk4Cy21LWVmcTVdwo")</f>
        <v/>
      </c>
    </row>
    <row r="36">
      <c r="A36" t="inlineStr">
        <is>
          <t>5cvA4oDAWVErN7cV2hen6We5pZ2hWEAzuLw9TSKbpump</t>
        </is>
      </c>
      <c r="B36" t="inlineStr">
        <is>
          <t>luna</t>
        </is>
      </c>
      <c r="C36" t="n">
        <v>4</v>
      </c>
      <c r="D36" t="n">
        <v>-0.782</v>
      </c>
      <c r="E36" t="n">
        <v>-0.42</v>
      </c>
      <c r="F36" t="n">
        <v>1.88</v>
      </c>
      <c r="G36" t="n">
        <v>1.1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HYPERLINK("https://www.defined.fi/sol/5cvA4oDAWVErN7cV2hen6We5pZ2hWEAzuLw9TSKbpump?maker=81sxX2z5wNb2zwFTEDf9Fdt6PhbXk4Cy21LWVmcTVdwo","https://www.defined.fi/sol/5cvA4oDAWVErN7cV2hen6We5pZ2hWEAzuLw9TSKbpump?maker=81sxX2z5wNb2zwFTEDf9Fdt6PhbXk4Cy21LWVmcTVdwo")</f>
        <v/>
      </c>
      <c r="M36">
        <f>HYPERLINK("https://dexscreener.com/solana/5cvA4oDAWVErN7cV2hen6We5pZ2hWEAzuLw9TSKbpump?maker=81sxX2z5wNb2zwFTEDf9Fdt6PhbXk4Cy21LWVmcTVdwo","https://dexscreener.com/solana/5cvA4oDAWVErN7cV2hen6We5pZ2hWEAzuLw9TSKbpump?maker=81sxX2z5wNb2zwFTEDf9Fdt6PhbXk4Cy21LWVmcTVdwo")</f>
        <v/>
      </c>
    </row>
    <row r="37">
      <c r="A37" t="inlineStr">
        <is>
          <t>DPEPsFbcwLhNQP9RWZDCaQUnDtdRjRCAom5gLWa5pump</t>
        </is>
      </c>
      <c r="B37" t="inlineStr">
        <is>
          <t>IOLY</t>
        </is>
      </c>
      <c r="C37" t="n">
        <v>4</v>
      </c>
      <c r="D37" t="n">
        <v>0.209</v>
      </c>
      <c r="E37" t="n">
        <v>1.07</v>
      </c>
      <c r="F37" t="n">
        <v>0.196</v>
      </c>
      <c r="G37" t="n">
        <v>0.405</v>
      </c>
      <c r="H37" t="n">
        <v>1</v>
      </c>
      <c r="I37" t="n">
        <v>2</v>
      </c>
      <c r="J37" t="n">
        <v>-1</v>
      </c>
      <c r="K37" t="n">
        <v>-1</v>
      </c>
      <c r="L37">
        <f>HYPERLINK("https://www.defined.fi/sol/DPEPsFbcwLhNQP9RWZDCaQUnDtdRjRCAom5gLWa5pump?maker=81sxX2z5wNb2zwFTEDf9Fdt6PhbXk4Cy21LWVmcTVdwo","https://www.defined.fi/sol/DPEPsFbcwLhNQP9RWZDCaQUnDtdRjRCAom5gLWa5pump?maker=81sxX2z5wNb2zwFTEDf9Fdt6PhbXk4Cy21LWVmcTVdwo")</f>
        <v/>
      </c>
      <c r="M37">
        <f>HYPERLINK("https://dexscreener.com/solana/DPEPsFbcwLhNQP9RWZDCaQUnDtdRjRCAom5gLWa5pump?maker=81sxX2z5wNb2zwFTEDf9Fdt6PhbXk4Cy21LWVmcTVdwo","https://dexscreener.com/solana/DPEPsFbcwLhNQP9RWZDCaQUnDtdRjRCAom5gLWa5pump?maker=81sxX2z5wNb2zwFTEDf9Fdt6PhbXk4Cy21LWVmcTVdwo")</f>
        <v/>
      </c>
    </row>
    <row r="38">
      <c r="A38" t="inlineStr">
        <is>
          <t>2QNAAxwoQsA6zUvFHYWYJ9ccEKQcZfqpkPZj6zR3pump</t>
        </is>
      </c>
      <c r="B38" t="inlineStr">
        <is>
          <t>In/cel</t>
        </is>
      </c>
      <c r="C38" t="n">
        <v>4</v>
      </c>
      <c r="D38" t="n">
        <v>-0.388</v>
      </c>
      <c r="E38" t="n">
        <v>-0.4</v>
      </c>
      <c r="F38" t="n">
        <v>0.961</v>
      </c>
      <c r="G38" t="n">
        <v>0.573</v>
      </c>
      <c r="H38" t="n">
        <v>2</v>
      </c>
      <c r="I38" t="n">
        <v>1</v>
      </c>
      <c r="J38" t="n">
        <v>-1</v>
      </c>
      <c r="K38" t="n">
        <v>-1</v>
      </c>
      <c r="L38">
        <f>HYPERLINK("https://www.defined.fi/sol/2QNAAxwoQsA6zUvFHYWYJ9ccEKQcZfqpkPZj6zR3pump?maker=81sxX2z5wNb2zwFTEDf9Fdt6PhbXk4Cy21LWVmcTVdwo","https://www.defined.fi/sol/2QNAAxwoQsA6zUvFHYWYJ9ccEKQcZfqpkPZj6zR3pump?maker=81sxX2z5wNb2zwFTEDf9Fdt6PhbXk4Cy21LWVmcTVdwo")</f>
        <v/>
      </c>
      <c r="M38">
        <f>HYPERLINK("https://dexscreener.com/solana/2QNAAxwoQsA6zUvFHYWYJ9ccEKQcZfqpkPZj6zR3pump?maker=81sxX2z5wNb2zwFTEDf9Fdt6PhbXk4Cy21LWVmcTVdwo","https://dexscreener.com/solana/2QNAAxwoQsA6zUvFHYWYJ9ccEKQcZfqpkPZj6zR3pump?maker=81sxX2z5wNb2zwFTEDf9Fdt6PhbXk4Cy21LWVmcTVdwo")</f>
        <v/>
      </c>
    </row>
    <row r="39">
      <c r="A39" t="inlineStr">
        <is>
          <t>BqJyEmXDw6oGQLzHM6MsBZjpip6BRe1MyeZJAfK8pump</t>
        </is>
      </c>
      <c r="B39" t="inlineStr">
        <is>
          <t>VOTE</t>
        </is>
      </c>
      <c r="C39" t="n">
        <v>4</v>
      </c>
      <c r="D39" t="n">
        <v>5.75</v>
      </c>
      <c r="E39" t="n">
        <v>1.48</v>
      </c>
      <c r="F39" t="n">
        <v>3.89</v>
      </c>
      <c r="G39" t="n">
        <v>9.640000000000001</v>
      </c>
      <c r="H39" t="n">
        <v>4</v>
      </c>
      <c r="I39" t="n">
        <v>10</v>
      </c>
      <c r="J39" t="n">
        <v>-1</v>
      </c>
      <c r="K39" t="n">
        <v>-1</v>
      </c>
      <c r="L39">
        <f>HYPERLINK("https://www.defined.fi/sol/BqJyEmXDw6oGQLzHM6MsBZjpip6BRe1MyeZJAfK8pump?maker=81sxX2z5wNb2zwFTEDf9Fdt6PhbXk4Cy21LWVmcTVdwo","https://www.defined.fi/sol/BqJyEmXDw6oGQLzHM6MsBZjpip6BRe1MyeZJAfK8pump?maker=81sxX2z5wNb2zwFTEDf9Fdt6PhbXk4Cy21LWVmcTVdwo")</f>
        <v/>
      </c>
      <c r="M39">
        <f>HYPERLINK("https://dexscreener.com/solana/BqJyEmXDw6oGQLzHM6MsBZjpip6BRe1MyeZJAfK8pump?maker=81sxX2z5wNb2zwFTEDf9Fdt6PhbXk4Cy21LWVmcTVdwo","https://dexscreener.com/solana/BqJyEmXDw6oGQLzHM6MsBZjpip6BRe1MyeZJAfK8pump?maker=81sxX2z5wNb2zwFTEDf9Fdt6PhbXk4Cy21LWVmcTVdwo")</f>
        <v/>
      </c>
    </row>
    <row r="40">
      <c r="A40" t="inlineStr">
        <is>
          <t>6v9zdYwqavzkiEULTGrKoHWtWfR9uT5jt4VH2g4ppump</t>
        </is>
      </c>
      <c r="B40" t="inlineStr">
        <is>
          <t>EIGEN</t>
        </is>
      </c>
      <c r="C40" t="n">
        <v>5</v>
      </c>
      <c r="D40" t="n">
        <v>-0.309</v>
      </c>
      <c r="E40" t="n">
        <v>-0.32</v>
      </c>
      <c r="F40" t="n">
        <v>0.979</v>
      </c>
      <c r="G40" t="n">
        <v>0.671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HYPERLINK("https://www.defined.fi/sol/6v9zdYwqavzkiEULTGrKoHWtWfR9uT5jt4VH2g4ppump?maker=81sxX2z5wNb2zwFTEDf9Fdt6PhbXk4Cy21LWVmcTVdwo","https://www.defined.fi/sol/6v9zdYwqavzkiEULTGrKoHWtWfR9uT5jt4VH2g4ppump?maker=81sxX2z5wNb2zwFTEDf9Fdt6PhbXk4Cy21LWVmcTVdwo")</f>
        <v/>
      </c>
      <c r="M40">
        <f>HYPERLINK("https://dexscreener.com/solana/6v9zdYwqavzkiEULTGrKoHWtWfR9uT5jt4VH2g4ppump?maker=81sxX2z5wNb2zwFTEDf9Fdt6PhbXk4Cy21LWVmcTVdwo","https://dexscreener.com/solana/6v9zdYwqavzkiEULTGrKoHWtWfR9uT5jt4VH2g4ppump?maker=81sxX2z5wNb2zwFTEDf9Fdt6PhbXk4Cy21LWVmcTVdwo")</f>
        <v/>
      </c>
    </row>
    <row r="41">
      <c r="A41" t="inlineStr">
        <is>
          <t>fdvP1MJgStYmCUALk2zPYNHBxsMH24P9YAzhvY4pump</t>
        </is>
      </c>
      <c r="B41" t="inlineStr">
        <is>
          <t>PUMP</t>
        </is>
      </c>
      <c r="C41" t="n">
        <v>6</v>
      </c>
      <c r="D41" t="n">
        <v>-2.07</v>
      </c>
      <c r="E41" t="n">
        <v>-0.72</v>
      </c>
      <c r="F41" t="n">
        <v>2.87</v>
      </c>
      <c r="G41" t="n">
        <v>0.802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HYPERLINK("https://www.defined.fi/sol/fdvP1MJgStYmCUALk2zPYNHBxsMH24P9YAzhvY4pump?maker=81sxX2z5wNb2zwFTEDf9Fdt6PhbXk4Cy21LWVmcTVdwo","https://www.defined.fi/sol/fdvP1MJgStYmCUALk2zPYNHBxsMH24P9YAzhvY4pump?maker=81sxX2z5wNb2zwFTEDf9Fdt6PhbXk4Cy21LWVmcTVdwo")</f>
        <v/>
      </c>
      <c r="M41">
        <f>HYPERLINK("https://dexscreener.com/solana/fdvP1MJgStYmCUALk2zPYNHBxsMH24P9YAzhvY4pump?maker=81sxX2z5wNb2zwFTEDf9Fdt6PhbXk4Cy21LWVmcTVdwo","https://dexscreener.com/solana/fdvP1MJgStYmCUALk2zPYNHBxsMH24P9YAzhvY4pump?maker=81sxX2z5wNb2zwFTEDf9Fdt6PhbXk4Cy21LWVmcTVdwo")</f>
        <v/>
      </c>
    </row>
    <row r="42">
      <c r="A42" t="inlineStr">
        <is>
          <t>6tVZVjcppH2BZ9Xj5yFU1Zt34m2rYcyDqqpSeMDZpump</t>
        </is>
      </c>
      <c r="B42" t="inlineStr">
        <is>
          <t>miharu</t>
        </is>
      </c>
      <c r="C42" t="n">
        <v>7</v>
      </c>
      <c r="D42" t="n">
        <v>11.86</v>
      </c>
      <c r="E42" t="n">
        <v>0.97</v>
      </c>
      <c r="F42" t="n">
        <v>12.19</v>
      </c>
      <c r="G42" t="n">
        <v>24.05</v>
      </c>
      <c r="H42" t="n">
        <v>8</v>
      </c>
      <c r="I42" t="n">
        <v>13</v>
      </c>
      <c r="J42" t="n">
        <v>-1</v>
      </c>
      <c r="K42" t="n">
        <v>-1</v>
      </c>
      <c r="L42">
        <f>HYPERLINK("https://www.defined.fi/sol/6tVZVjcppH2BZ9Xj5yFU1Zt34m2rYcyDqqpSeMDZpump?maker=81sxX2z5wNb2zwFTEDf9Fdt6PhbXk4Cy21LWVmcTVdwo","https://www.defined.fi/sol/6tVZVjcppH2BZ9Xj5yFU1Zt34m2rYcyDqqpSeMDZpump?maker=81sxX2z5wNb2zwFTEDf9Fdt6PhbXk4Cy21LWVmcTVdwo")</f>
        <v/>
      </c>
      <c r="M42">
        <f>HYPERLINK("https://dexscreener.com/solana/6tVZVjcppH2BZ9Xj5yFU1Zt34m2rYcyDqqpSeMDZpump?maker=81sxX2z5wNb2zwFTEDf9Fdt6PhbXk4Cy21LWVmcTVdwo","https://dexscreener.com/solana/6tVZVjcppH2BZ9Xj5yFU1Zt34m2rYcyDqqpSeMDZpump?maker=81sxX2z5wNb2zwFTEDf9Fdt6PhbXk4Cy21LWVmcTVdwo")</f>
        <v/>
      </c>
    </row>
    <row r="43">
      <c r="A43" t="inlineStr">
        <is>
          <t>F6fw97fXctQkkZDzmXrdsqm2Um2vtGnkdSnUQ6V2g9Q2</t>
        </is>
      </c>
      <c r="B43" t="inlineStr">
        <is>
          <t>Robotaxi</t>
        </is>
      </c>
      <c r="C43" t="n">
        <v>9</v>
      </c>
      <c r="D43" t="n">
        <v>-0.676</v>
      </c>
      <c r="E43" t="n">
        <v>-0.06</v>
      </c>
      <c r="F43" t="n">
        <v>10.69</v>
      </c>
      <c r="G43" t="n">
        <v>10.01</v>
      </c>
      <c r="H43" t="n">
        <v>9</v>
      </c>
      <c r="I43" t="n">
        <v>6</v>
      </c>
      <c r="J43" t="n">
        <v>-1</v>
      </c>
      <c r="K43" t="n">
        <v>-1</v>
      </c>
      <c r="L43">
        <f>HYPERLINK("https://www.defined.fi/sol/F6fw97fXctQkkZDzmXrdsqm2Um2vtGnkdSnUQ6V2g9Q2?maker=81sxX2z5wNb2zwFTEDf9Fdt6PhbXk4Cy21LWVmcTVdwo","https://www.defined.fi/sol/F6fw97fXctQkkZDzmXrdsqm2Um2vtGnkdSnUQ6V2g9Q2?maker=81sxX2z5wNb2zwFTEDf9Fdt6PhbXk4Cy21LWVmcTVdwo")</f>
        <v/>
      </c>
      <c r="M43">
        <f>HYPERLINK("https://dexscreener.com/solana/F6fw97fXctQkkZDzmXrdsqm2Um2vtGnkdSnUQ6V2g9Q2?maker=81sxX2z5wNb2zwFTEDf9Fdt6PhbXk4Cy21LWVmcTVdwo","https://dexscreener.com/solana/F6fw97fXctQkkZDzmXrdsqm2Um2vtGnkdSnUQ6V2g9Q2?maker=81sxX2z5wNb2zwFTEDf9Fdt6PhbXk4Cy21LWVmcTVdwo")</f>
        <v/>
      </c>
    </row>
    <row r="44">
      <c r="A44" t="inlineStr">
        <is>
          <t>EnNCgGDVYGQJFmWkQ4e132oXcK7VBMqZjeyHhnbppump</t>
        </is>
      </c>
      <c r="B44" t="inlineStr">
        <is>
          <t>cybercab</t>
        </is>
      </c>
      <c r="C44" t="n">
        <v>9</v>
      </c>
      <c r="D44" t="n">
        <v>-0.407</v>
      </c>
      <c r="E44" t="n">
        <v>-0.15</v>
      </c>
      <c r="F44" t="n">
        <v>2.64</v>
      </c>
      <c r="G44" t="n">
        <v>2.24</v>
      </c>
      <c r="H44" t="n">
        <v>2</v>
      </c>
      <c r="I44" t="n">
        <v>2</v>
      </c>
      <c r="J44" t="n">
        <v>-1</v>
      </c>
      <c r="K44" t="n">
        <v>-1</v>
      </c>
      <c r="L44">
        <f>HYPERLINK("https://www.defined.fi/sol/EnNCgGDVYGQJFmWkQ4e132oXcK7VBMqZjeyHhnbppump?maker=81sxX2z5wNb2zwFTEDf9Fdt6PhbXk4Cy21LWVmcTVdwo","https://www.defined.fi/sol/EnNCgGDVYGQJFmWkQ4e132oXcK7VBMqZjeyHhnbppump?maker=81sxX2z5wNb2zwFTEDf9Fdt6PhbXk4Cy21LWVmcTVdwo")</f>
        <v/>
      </c>
      <c r="M44">
        <f>HYPERLINK("https://dexscreener.com/solana/EnNCgGDVYGQJFmWkQ4e132oXcK7VBMqZjeyHhnbppump?maker=81sxX2z5wNb2zwFTEDf9Fdt6PhbXk4Cy21LWVmcTVdwo","https://dexscreener.com/solana/EnNCgGDVYGQJFmWkQ4e132oXcK7VBMqZjeyHhnbppump?maker=81sxX2z5wNb2zwFTEDf9Fdt6PhbXk4Cy21LWVmcTVdwo")</f>
        <v/>
      </c>
    </row>
    <row r="45">
      <c r="A45" t="inlineStr">
        <is>
          <t>5jiZkSgsyj85cXxmWCBHdRx8Cxrft5Y2p7tNWpeNpump</t>
        </is>
      </c>
      <c r="B45" t="inlineStr">
        <is>
          <t>Shaba</t>
        </is>
      </c>
      <c r="C45" t="n">
        <v>9</v>
      </c>
      <c r="D45" t="n">
        <v>-1.19</v>
      </c>
      <c r="E45" t="n">
        <v>-0.6899999999999999</v>
      </c>
      <c r="F45" t="n">
        <v>1.73</v>
      </c>
      <c r="G45" t="n">
        <v>0.534</v>
      </c>
      <c r="H45" t="n">
        <v>2</v>
      </c>
      <c r="I45" t="n">
        <v>1</v>
      </c>
      <c r="J45" t="n">
        <v>-1</v>
      </c>
      <c r="K45" t="n">
        <v>-1</v>
      </c>
      <c r="L45">
        <f>HYPERLINK("https://www.defined.fi/sol/5jiZkSgsyj85cXxmWCBHdRx8Cxrft5Y2p7tNWpeNpump?maker=81sxX2z5wNb2zwFTEDf9Fdt6PhbXk4Cy21LWVmcTVdwo","https://www.defined.fi/sol/5jiZkSgsyj85cXxmWCBHdRx8Cxrft5Y2p7tNWpeNpump?maker=81sxX2z5wNb2zwFTEDf9Fdt6PhbXk4Cy21LWVmcTVdwo")</f>
        <v/>
      </c>
      <c r="M45">
        <f>HYPERLINK("https://dexscreener.com/solana/5jiZkSgsyj85cXxmWCBHdRx8Cxrft5Y2p7tNWpeNpump?maker=81sxX2z5wNb2zwFTEDf9Fdt6PhbXk4Cy21LWVmcTVdwo","https://dexscreener.com/solana/5jiZkSgsyj85cXxmWCBHdRx8Cxrft5Y2p7tNWpeNpump?maker=81sxX2z5wNb2zwFTEDf9Fdt6PhbXk4Cy21LWVmcTVdwo")</f>
        <v/>
      </c>
    </row>
    <row r="46">
      <c r="A46" t="inlineStr">
        <is>
          <t>24gG4br5xFBRmxdqpgirtxgcr7BaWoErQfc2uyDp2Qhh</t>
        </is>
      </c>
      <c r="B46" t="inlineStr">
        <is>
          <t>NOS</t>
        </is>
      </c>
      <c r="C46" t="n">
        <v>10</v>
      </c>
      <c r="D46" t="n">
        <v>-0.457</v>
      </c>
      <c r="E46" t="n">
        <v>-0.13</v>
      </c>
      <c r="F46" t="n">
        <v>3.51</v>
      </c>
      <c r="G46" t="n">
        <v>3.06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HYPERLINK("https://www.defined.fi/sol/24gG4br5xFBRmxdqpgirtxgcr7BaWoErQfc2uyDp2Qhh?maker=81sxX2z5wNb2zwFTEDf9Fdt6PhbXk4Cy21LWVmcTVdwo","https://www.defined.fi/sol/24gG4br5xFBRmxdqpgirtxgcr7BaWoErQfc2uyDp2Qhh?maker=81sxX2z5wNb2zwFTEDf9Fdt6PhbXk4Cy21LWVmcTVdwo")</f>
        <v/>
      </c>
      <c r="M46">
        <f>HYPERLINK("https://dexscreener.com/solana/24gG4br5xFBRmxdqpgirtxgcr7BaWoErQfc2uyDp2Qhh?maker=81sxX2z5wNb2zwFTEDf9Fdt6PhbXk4Cy21LWVmcTVdwo","https://dexscreener.com/solana/24gG4br5xFBRmxdqpgirtxgcr7BaWoErQfc2uyDp2Qhh?maker=81sxX2z5wNb2zwFTEDf9Fdt6PhbXk4Cy21LWVmcTVdwo")</f>
        <v/>
      </c>
    </row>
    <row r="47">
      <c r="A47" t="inlineStr">
        <is>
          <t>BqqzzwgH2S8QqEziVSnWumiDHwV1NtbB1pYD3wbApump</t>
        </is>
      </c>
      <c r="B47" t="inlineStr">
        <is>
          <t>MABA</t>
        </is>
      </c>
      <c r="C47" t="n">
        <v>14</v>
      </c>
      <c r="D47" t="n">
        <v>0.862</v>
      </c>
      <c r="E47" t="n">
        <v>0.59</v>
      </c>
      <c r="F47" t="n">
        <v>1.46</v>
      </c>
      <c r="G47" t="n">
        <v>2.32</v>
      </c>
      <c r="H47" t="n">
        <v>3</v>
      </c>
      <c r="I47" t="n">
        <v>8</v>
      </c>
      <c r="J47" t="n">
        <v>-1</v>
      </c>
      <c r="K47" t="n">
        <v>-1</v>
      </c>
      <c r="L47">
        <f>HYPERLINK("https://www.defined.fi/sol/BqqzzwgH2S8QqEziVSnWumiDHwV1NtbB1pYD3wbApump?maker=81sxX2z5wNb2zwFTEDf9Fdt6PhbXk4Cy21LWVmcTVdwo","https://www.defined.fi/sol/BqqzzwgH2S8QqEziVSnWumiDHwV1NtbB1pYD3wbApump?maker=81sxX2z5wNb2zwFTEDf9Fdt6PhbXk4Cy21LWVmcTVdwo")</f>
        <v/>
      </c>
      <c r="M47">
        <f>HYPERLINK("https://dexscreener.com/solana/BqqzzwgH2S8QqEziVSnWumiDHwV1NtbB1pYD3wbApump?maker=81sxX2z5wNb2zwFTEDf9Fdt6PhbXk4Cy21LWVmcTVdwo","https://dexscreener.com/solana/BqqzzwgH2S8QqEziVSnWumiDHwV1NtbB1pYD3wbApump?maker=81sxX2z5wNb2zwFTEDf9Fdt6PhbXk4Cy21LWVmcTVdwo")</f>
        <v/>
      </c>
    </row>
    <row r="48">
      <c r="A48" t="inlineStr">
        <is>
          <t>DHoadXCbf6TcadkcMGJ8kFRdDa2sXPQ1KrgodUDRpump</t>
        </is>
      </c>
      <c r="B48" t="inlineStr">
        <is>
          <t>CHIIKAWA</t>
        </is>
      </c>
      <c r="C48" t="n">
        <v>16</v>
      </c>
      <c r="D48" t="n">
        <v>-0.827</v>
      </c>
      <c r="E48" t="n">
        <v>-0.4</v>
      </c>
      <c r="F48" t="n">
        <v>2.08</v>
      </c>
      <c r="G48" t="n">
        <v>1.25</v>
      </c>
      <c r="H48" t="n">
        <v>4</v>
      </c>
      <c r="I48" t="n">
        <v>1</v>
      </c>
      <c r="J48" t="n">
        <v>-1</v>
      </c>
      <c r="K48" t="n">
        <v>-1</v>
      </c>
      <c r="L48">
        <f>HYPERLINK("https://www.defined.fi/sol/DHoadXCbf6TcadkcMGJ8kFRdDa2sXPQ1KrgodUDRpump?maker=81sxX2z5wNb2zwFTEDf9Fdt6PhbXk4Cy21LWVmcTVdwo","https://www.defined.fi/sol/DHoadXCbf6TcadkcMGJ8kFRdDa2sXPQ1KrgodUDRpump?maker=81sxX2z5wNb2zwFTEDf9Fdt6PhbXk4Cy21LWVmcTVdwo")</f>
        <v/>
      </c>
      <c r="M48">
        <f>HYPERLINK("https://dexscreener.com/solana/DHoadXCbf6TcadkcMGJ8kFRdDa2sXPQ1KrgodUDRpump?maker=81sxX2z5wNb2zwFTEDf9Fdt6PhbXk4Cy21LWVmcTVdwo","https://dexscreener.com/solana/DHoadXCbf6TcadkcMGJ8kFRdDa2sXPQ1KrgodUDRpump?maker=81sxX2z5wNb2zwFTEDf9Fdt6PhbXk4Cy21LWVmcTVdwo")</f>
        <v/>
      </c>
    </row>
    <row r="49">
      <c r="A49" t="inlineStr">
        <is>
          <t>C4n8PidFArWtYrkTxsySw416j476jtLvGfxNXGNZpump</t>
        </is>
      </c>
      <c r="B49" t="inlineStr">
        <is>
          <t>MeowDeng</t>
        </is>
      </c>
      <c r="C49" t="n">
        <v>18</v>
      </c>
      <c r="D49" t="n">
        <v>-0.5610000000000001</v>
      </c>
      <c r="E49" t="n">
        <v>-0.38</v>
      </c>
      <c r="F49" t="n">
        <v>1.48</v>
      </c>
      <c r="G49" t="n">
        <v>0.915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HYPERLINK("https://www.defined.fi/sol/C4n8PidFArWtYrkTxsySw416j476jtLvGfxNXGNZpump?maker=81sxX2z5wNb2zwFTEDf9Fdt6PhbXk4Cy21LWVmcTVdwo","https://www.defined.fi/sol/C4n8PidFArWtYrkTxsySw416j476jtLvGfxNXGNZpump?maker=81sxX2z5wNb2zwFTEDf9Fdt6PhbXk4Cy21LWVmcTVdwo")</f>
        <v/>
      </c>
      <c r="M49">
        <f>HYPERLINK("https://dexscreener.com/solana/C4n8PidFArWtYrkTxsySw416j476jtLvGfxNXGNZpump?maker=81sxX2z5wNb2zwFTEDf9Fdt6PhbXk4Cy21LWVmcTVdwo","https://dexscreener.com/solana/C4n8PidFArWtYrkTxsySw416j476jtLvGfxNXGNZpump?maker=81sxX2z5wNb2zwFTEDf9Fdt6PhbXk4Cy21LWVmcTVdwo")</f>
        <v/>
      </c>
    </row>
    <row r="50">
      <c r="A50" t="inlineStr">
        <is>
          <t>2XDP4F2G2nSKNbnKFSPHzR3W5eTYs4htGFAHewZCpump</t>
        </is>
      </c>
      <c r="B50" t="inlineStr">
        <is>
          <t>DBEAR</t>
        </is>
      </c>
      <c r="C50" t="n">
        <v>18</v>
      </c>
      <c r="D50" t="n">
        <v>-0.297</v>
      </c>
      <c r="E50" t="n">
        <v>-0.72</v>
      </c>
      <c r="F50" t="n">
        <v>0.411</v>
      </c>
      <c r="G50" t="n">
        <v>0.114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HYPERLINK("https://www.defined.fi/sol/2XDP4F2G2nSKNbnKFSPHzR3W5eTYs4htGFAHewZCpump?maker=81sxX2z5wNb2zwFTEDf9Fdt6PhbXk4Cy21LWVmcTVdwo","https://www.defined.fi/sol/2XDP4F2G2nSKNbnKFSPHzR3W5eTYs4htGFAHewZCpump?maker=81sxX2z5wNb2zwFTEDf9Fdt6PhbXk4Cy21LWVmcTVdwo")</f>
        <v/>
      </c>
      <c r="M50">
        <f>HYPERLINK("https://dexscreener.com/solana/2XDP4F2G2nSKNbnKFSPHzR3W5eTYs4htGFAHewZCpump?maker=81sxX2z5wNb2zwFTEDf9Fdt6PhbXk4Cy21LWVmcTVdwo","https://dexscreener.com/solana/2XDP4F2G2nSKNbnKFSPHzR3W5eTYs4htGFAHewZCpump?maker=81sxX2z5wNb2zwFTEDf9Fdt6PhbXk4Cy21LWVmcTVdwo")</f>
        <v/>
      </c>
    </row>
    <row r="51">
      <c r="A51" t="inlineStr">
        <is>
          <t>G7MyDWxMVXL6R4sa9efxDnqMXBogcb6EPNC4Y8eDpump</t>
        </is>
      </c>
      <c r="B51" t="inlineStr">
        <is>
          <t>EMU</t>
        </is>
      </c>
      <c r="C51" t="n">
        <v>20</v>
      </c>
      <c r="D51" t="n">
        <v>0.137</v>
      </c>
      <c r="E51" t="n">
        <v>0.14</v>
      </c>
      <c r="F51" t="n">
        <v>0.996</v>
      </c>
      <c r="G51" t="n">
        <v>1.13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HYPERLINK("https://www.defined.fi/sol/G7MyDWxMVXL6R4sa9efxDnqMXBogcb6EPNC4Y8eDpump?maker=81sxX2z5wNb2zwFTEDf9Fdt6PhbXk4Cy21LWVmcTVdwo","https://www.defined.fi/sol/G7MyDWxMVXL6R4sa9efxDnqMXBogcb6EPNC4Y8eDpump?maker=81sxX2z5wNb2zwFTEDf9Fdt6PhbXk4Cy21LWVmcTVdwo")</f>
        <v/>
      </c>
      <c r="M51">
        <f>HYPERLINK("https://dexscreener.com/solana/G7MyDWxMVXL6R4sa9efxDnqMXBogcb6EPNC4Y8eDpump?maker=81sxX2z5wNb2zwFTEDf9Fdt6PhbXk4Cy21LWVmcTVdwo","https://dexscreener.com/solana/G7MyDWxMVXL6R4sa9efxDnqMXBogcb6EPNC4Y8eDpump?maker=81sxX2z5wNb2zwFTEDf9Fdt6PhbXk4Cy21LWVmcTVdwo")</f>
        <v/>
      </c>
    </row>
    <row r="52">
      <c r="A52" t="inlineStr">
        <is>
          <t>8tfcsFf4MSrBvd6aRU2RXrsARtFJjUB82NDiJfbXpump</t>
        </is>
      </c>
      <c r="B52" t="inlineStr">
        <is>
          <t>WWWDOG</t>
        </is>
      </c>
      <c r="C52" t="n">
        <v>20</v>
      </c>
      <c r="D52" t="n">
        <v>-0.304</v>
      </c>
      <c r="E52" t="n">
        <v>-0.61</v>
      </c>
      <c r="F52" t="n">
        <v>0.497</v>
      </c>
      <c r="G52" t="n">
        <v>0.194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HYPERLINK("https://www.defined.fi/sol/8tfcsFf4MSrBvd6aRU2RXrsARtFJjUB82NDiJfbXpump?maker=81sxX2z5wNb2zwFTEDf9Fdt6PhbXk4Cy21LWVmcTVdwo","https://www.defined.fi/sol/8tfcsFf4MSrBvd6aRU2RXrsARtFJjUB82NDiJfbXpump?maker=81sxX2z5wNb2zwFTEDf9Fdt6PhbXk4Cy21LWVmcTVdwo")</f>
        <v/>
      </c>
      <c r="M52">
        <f>HYPERLINK("https://dexscreener.com/solana/8tfcsFf4MSrBvd6aRU2RXrsARtFJjUB82NDiJfbXpump?maker=81sxX2z5wNb2zwFTEDf9Fdt6PhbXk4Cy21LWVmcTVdwo","https://dexscreener.com/solana/8tfcsFf4MSrBvd6aRU2RXrsARtFJjUB82NDiJfbXpump?maker=81sxX2z5wNb2zwFTEDf9Fdt6PhbXk4Cy21LWVmcTVdwo")</f>
        <v/>
      </c>
    </row>
    <row r="53">
      <c r="A53" t="inlineStr">
        <is>
          <t>JDdiiPP23QNxu1WX5kVT5E3AU8cKvLAJG16VFqF9pump</t>
        </is>
      </c>
      <c r="B53" t="inlineStr">
        <is>
          <t>#moo</t>
        </is>
      </c>
      <c r="C53" t="n">
        <v>22</v>
      </c>
      <c r="D53" t="n">
        <v>-0.143</v>
      </c>
      <c r="E53" t="n">
        <v>-0.45</v>
      </c>
      <c r="F53" t="n">
        <v>0.318</v>
      </c>
      <c r="G53" t="n">
        <v>0.175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HYPERLINK("https://www.defined.fi/sol/JDdiiPP23QNxu1WX5kVT5E3AU8cKvLAJG16VFqF9pump?maker=81sxX2z5wNb2zwFTEDf9Fdt6PhbXk4Cy21LWVmcTVdwo","https://www.defined.fi/sol/JDdiiPP23QNxu1WX5kVT5E3AU8cKvLAJG16VFqF9pump?maker=81sxX2z5wNb2zwFTEDf9Fdt6PhbXk4Cy21LWVmcTVdwo")</f>
        <v/>
      </c>
      <c r="M53">
        <f>HYPERLINK("https://dexscreener.com/solana/JDdiiPP23QNxu1WX5kVT5E3AU8cKvLAJG16VFqF9pump?maker=81sxX2z5wNb2zwFTEDf9Fdt6PhbXk4Cy21LWVmcTVdwo","https://dexscreener.com/solana/JDdiiPP23QNxu1WX5kVT5E3AU8cKvLAJG16VFqF9pump?maker=81sxX2z5wNb2zwFTEDf9Fdt6PhbXk4Cy21LWVmcTVdwo")</f>
        <v/>
      </c>
    </row>
    <row r="54">
      <c r="A54" t="inlineStr">
        <is>
          <t>AdsCT1jcY7hWzeEkkph6kUVCqTCPLu5qZC759gJmpump</t>
        </is>
      </c>
      <c r="B54" t="inlineStr">
        <is>
          <t>ZOIDBERG</t>
        </is>
      </c>
      <c r="C54" t="n">
        <v>22</v>
      </c>
      <c r="D54" t="n">
        <v>-0.327</v>
      </c>
      <c r="E54" t="n">
        <v>-0.63</v>
      </c>
      <c r="F54" t="n">
        <v>0.518</v>
      </c>
      <c r="G54" t="n">
        <v>0.191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HYPERLINK("https://www.defined.fi/sol/AdsCT1jcY7hWzeEkkph6kUVCqTCPLu5qZC759gJmpump?maker=81sxX2z5wNb2zwFTEDf9Fdt6PhbXk4Cy21LWVmcTVdwo","https://www.defined.fi/sol/AdsCT1jcY7hWzeEkkph6kUVCqTCPLu5qZC759gJmpump?maker=81sxX2z5wNb2zwFTEDf9Fdt6PhbXk4Cy21LWVmcTVdwo")</f>
        <v/>
      </c>
      <c r="M54">
        <f>HYPERLINK("https://dexscreener.com/solana/AdsCT1jcY7hWzeEkkph6kUVCqTCPLu5qZC759gJmpump?maker=81sxX2z5wNb2zwFTEDf9Fdt6PhbXk4Cy21LWVmcTVdwo","https://dexscreener.com/solana/AdsCT1jcY7hWzeEkkph6kUVCqTCPLu5qZC759gJmpump?maker=81sxX2z5wNb2zwFTEDf9Fdt6PhbXk4Cy21LWVmcTVdwo")</f>
        <v/>
      </c>
    </row>
    <row r="55">
      <c r="A55" t="inlineStr">
        <is>
          <t>FHbMFJkSk6PXFRvW8dVjA6yzue2bvKBAw4TRT3hLpump</t>
        </is>
      </c>
      <c r="B55" t="inlineStr">
        <is>
          <t>Aardvark</t>
        </is>
      </c>
      <c r="C55" t="n">
        <v>23</v>
      </c>
      <c r="D55" t="n">
        <v>-0.305</v>
      </c>
      <c r="E55" t="n">
        <v>-0.88</v>
      </c>
      <c r="F55" t="n">
        <v>0.347</v>
      </c>
      <c r="G55" t="n">
        <v>0</v>
      </c>
      <c r="H55" t="n">
        <v>1</v>
      </c>
      <c r="I55" t="n">
        <v>0</v>
      </c>
      <c r="J55" t="n">
        <v>-1</v>
      </c>
      <c r="K55" t="n">
        <v>-1</v>
      </c>
      <c r="L55">
        <f>HYPERLINK("https://www.defined.fi/sol/FHbMFJkSk6PXFRvW8dVjA6yzue2bvKBAw4TRT3hLpump?maker=81sxX2z5wNb2zwFTEDf9Fdt6PhbXk4Cy21LWVmcTVdwo","https://www.defined.fi/sol/FHbMFJkSk6PXFRvW8dVjA6yzue2bvKBAw4TRT3hLpump?maker=81sxX2z5wNb2zwFTEDf9Fdt6PhbXk4Cy21LWVmcTVdwo")</f>
        <v/>
      </c>
      <c r="M55">
        <f>HYPERLINK("https://dexscreener.com/solana/FHbMFJkSk6PXFRvW8dVjA6yzue2bvKBAw4TRT3hLpump?maker=81sxX2z5wNb2zwFTEDf9Fdt6PhbXk4Cy21LWVmcTVdwo","https://dexscreener.com/solana/FHbMFJkSk6PXFRvW8dVjA6yzue2bvKBAw4TRT3hLpump?maker=81sxX2z5wNb2zwFTEDf9Fdt6PhbXk4Cy21LWVmcTVdwo")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