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ETZDTrZp1tWSTPHf22cyUXiv5xGzXuBFEwJAsE8ypump</t>
        </is>
      </c>
      <c r="B2" t="inlineStr">
        <is>
          <t>xcog</t>
        </is>
      </c>
      <c r="C2" t="n">
        <v>1</v>
      </c>
      <c r="D2" t="n">
        <v>12.7</v>
      </c>
      <c r="E2" t="n">
        <v>4.37</v>
      </c>
      <c r="F2" t="n">
        <v>2.91</v>
      </c>
      <c r="G2" t="n">
        <v>15.6</v>
      </c>
      <c r="H2" t="n">
        <v>1</v>
      </c>
      <c r="I2" t="n">
        <v>4</v>
      </c>
      <c r="J2" t="n">
        <v>-1</v>
      </c>
      <c r="K2" t="n">
        <v>-1</v>
      </c>
      <c r="L2">
        <f>HYPERLINK("https://www.defined.fi/sol/ETZDTrZp1tWSTPHf22cyUXiv5xGzXuBFEwJAsE8ypump?maker=7aHRuzc2dk4ikLXkFBgBrSj8qiZhU26GyCn9hcRqiqTC","https://www.defined.fi/sol/ETZDTrZp1tWSTPHf22cyUXiv5xGzXuBFEwJAsE8ypump?maker=7aHRuzc2dk4ikLXkFBgBrSj8qiZhU26GyCn9hcRqiqTC")</f>
        <v/>
      </c>
      <c r="M2">
        <f>HYPERLINK("https://dexscreener.com/solana/ETZDTrZp1tWSTPHf22cyUXiv5xGzXuBFEwJAsE8ypump?maker=7aHRuzc2dk4ikLXkFBgBrSj8qiZhU26GyCn9hcRqiqTC","https://dexscreener.com/solana/ETZDTrZp1tWSTPHf22cyUXiv5xGzXuBFEwJAsE8ypump?maker=7aHRuzc2dk4ikLXkFBgBrSj8qiZhU26GyCn9hcRqiqTC")</f>
        <v/>
      </c>
    </row>
    <row r="3">
      <c r="A3" t="inlineStr">
        <is>
          <t>H4iSABxCygF5caEvqZeVY4ELqqXAUBkMhGh1z4GEpump</t>
        </is>
      </c>
      <c r="B3" t="inlineStr">
        <is>
          <t>casino</t>
        </is>
      </c>
      <c r="C3" t="n">
        <v>1</v>
      </c>
      <c r="D3" t="n">
        <v>-0.851</v>
      </c>
      <c r="E3" t="n">
        <v>-0.29</v>
      </c>
      <c r="F3" t="n">
        <v>2.91</v>
      </c>
      <c r="G3" t="n">
        <v>2.06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HYPERLINK("https://www.defined.fi/sol/H4iSABxCygF5caEvqZeVY4ELqqXAUBkMhGh1z4GEpump?maker=7aHRuzc2dk4ikLXkFBgBrSj8qiZhU26GyCn9hcRqiqTC","https://www.defined.fi/sol/H4iSABxCygF5caEvqZeVY4ELqqXAUBkMhGh1z4GEpump?maker=7aHRuzc2dk4ikLXkFBgBrSj8qiZhU26GyCn9hcRqiqTC")</f>
        <v/>
      </c>
      <c r="M3">
        <f>HYPERLINK("https://dexscreener.com/solana/H4iSABxCygF5caEvqZeVY4ELqqXAUBkMhGh1z4GEpump?maker=7aHRuzc2dk4ikLXkFBgBrSj8qiZhU26GyCn9hcRqiqTC","https://dexscreener.com/solana/H4iSABxCygF5caEvqZeVY4ELqqXAUBkMhGh1z4GEpump?maker=7aHRuzc2dk4ikLXkFBgBrSj8qiZhU26GyCn9hcRqiqTC")</f>
        <v/>
      </c>
    </row>
    <row r="4">
      <c r="A4" t="inlineStr">
        <is>
          <t>CFmx5Qv5mHEvnAeEB7khfaXKdsCTPsM6nNcdHaTdpump</t>
        </is>
      </c>
      <c r="B4" t="inlineStr">
        <is>
          <t>$LAURA</t>
        </is>
      </c>
      <c r="C4" t="n">
        <v>2</v>
      </c>
      <c r="D4" t="n">
        <v>1.63</v>
      </c>
      <c r="E4" t="n">
        <v>0.5600000000000001</v>
      </c>
      <c r="F4" t="n">
        <v>2.88</v>
      </c>
      <c r="G4" t="n">
        <v>4.5</v>
      </c>
      <c r="H4" t="n">
        <v>1</v>
      </c>
      <c r="I4" t="n">
        <v>2</v>
      </c>
      <c r="J4" t="n">
        <v>-1</v>
      </c>
      <c r="K4" t="n">
        <v>-1</v>
      </c>
      <c r="L4">
        <f>HYPERLINK("https://www.defined.fi/sol/CFmx5Qv5mHEvnAeEB7khfaXKdsCTPsM6nNcdHaTdpump?maker=7aHRuzc2dk4ikLXkFBgBrSj8qiZhU26GyCn9hcRqiqTC","https://www.defined.fi/sol/CFmx5Qv5mHEvnAeEB7khfaXKdsCTPsM6nNcdHaTdpump?maker=7aHRuzc2dk4ikLXkFBgBrSj8qiZhU26GyCn9hcRqiqTC")</f>
        <v/>
      </c>
      <c r="M4">
        <f>HYPERLINK("https://dexscreener.com/solana/CFmx5Qv5mHEvnAeEB7khfaXKdsCTPsM6nNcdHaTdpump?maker=7aHRuzc2dk4ikLXkFBgBrSj8qiZhU26GyCn9hcRqiqTC","https://dexscreener.com/solana/CFmx5Qv5mHEvnAeEB7khfaXKdsCTPsM6nNcdHaTdpump?maker=7aHRuzc2dk4ikLXkFBgBrSj8qiZhU26GyCn9hcRqiqTC")</f>
        <v/>
      </c>
    </row>
    <row r="5">
      <c r="A5" t="inlineStr">
        <is>
          <t>6NS1kovudykoKqDPFLrE3nvMuvtoNDCq59XyJW4pump</t>
        </is>
      </c>
      <c r="B5" t="inlineStr">
        <is>
          <t>HOPES</t>
        </is>
      </c>
      <c r="C5" t="n">
        <v>2</v>
      </c>
      <c r="D5" t="n">
        <v>1.42</v>
      </c>
      <c r="E5" t="n">
        <v>0.49</v>
      </c>
      <c r="F5" t="n">
        <v>2.88</v>
      </c>
      <c r="G5" t="n">
        <v>4.29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HYPERLINK("https://www.defined.fi/sol/6NS1kovudykoKqDPFLrE3nvMuvtoNDCq59XyJW4pump?maker=7aHRuzc2dk4ikLXkFBgBrSj8qiZhU26GyCn9hcRqiqTC","https://www.defined.fi/sol/6NS1kovudykoKqDPFLrE3nvMuvtoNDCq59XyJW4pump?maker=7aHRuzc2dk4ikLXkFBgBrSj8qiZhU26GyCn9hcRqiqTC")</f>
        <v/>
      </c>
      <c r="M5">
        <f>HYPERLINK("https://dexscreener.com/solana/6NS1kovudykoKqDPFLrE3nvMuvtoNDCq59XyJW4pump?maker=7aHRuzc2dk4ikLXkFBgBrSj8qiZhU26GyCn9hcRqiqTC","https://dexscreener.com/solana/6NS1kovudykoKqDPFLrE3nvMuvtoNDCq59XyJW4pump?maker=7aHRuzc2dk4ikLXkFBgBrSj8qiZhU26GyCn9hcRqiqTC")</f>
        <v/>
      </c>
    </row>
    <row r="6">
      <c r="A6" t="inlineStr">
        <is>
          <t>4FxtVVjQSkwKghNXnGBxx3iSoN3XQcsZ4fmjAbLPpump</t>
        </is>
      </c>
      <c r="B6" t="inlineStr">
        <is>
          <t>fleebr</t>
        </is>
      </c>
      <c r="C6" t="n">
        <v>2</v>
      </c>
      <c r="D6" t="n">
        <v>2.72</v>
      </c>
      <c r="E6" t="n">
        <v>0.95</v>
      </c>
      <c r="F6" t="n">
        <v>2.86</v>
      </c>
      <c r="G6" t="n">
        <v>4.32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HYPERLINK("https://www.defined.fi/sol/4FxtVVjQSkwKghNXnGBxx3iSoN3XQcsZ4fmjAbLPpump?maker=7aHRuzc2dk4ikLXkFBgBrSj8qiZhU26GyCn9hcRqiqTC","https://www.defined.fi/sol/4FxtVVjQSkwKghNXnGBxx3iSoN3XQcsZ4fmjAbLPpump?maker=7aHRuzc2dk4ikLXkFBgBrSj8qiZhU26GyCn9hcRqiqTC")</f>
        <v/>
      </c>
      <c r="M6">
        <f>HYPERLINK("https://dexscreener.com/solana/4FxtVVjQSkwKghNXnGBxx3iSoN3XQcsZ4fmjAbLPpump?maker=7aHRuzc2dk4ikLXkFBgBrSj8qiZhU26GyCn9hcRqiqTC","https://dexscreener.com/solana/4FxtVVjQSkwKghNXnGBxx3iSoN3XQcsZ4fmjAbLPpump?maker=7aHRuzc2dk4ikLXkFBgBrSj8qiZhU26GyCn9hcRqiqTC")</f>
        <v/>
      </c>
    </row>
    <row r="7">
      <c r="A7" t="inlineStr">
        <is>
          <t>AXgfmnMwnkbfMdpXqXMn6oJCQ7sQKvX2PmkXfJSRpump</t>
        </is>
      </c>
      <c r="B7" t="inlineStr">
        <is>
          <t>YUD</t>
        </is>
      </c>
      <c r="C7" t="n">
        <v>2</v>
      </c>
      <c r="D7" t="n">
        <v>0.5</v>
      </c>
      <c r="E7" t="n">
        <v>0.52</v>
      </c>
      <c r="F7" t="n">
        <v>0.952</v>
      </c>
      <c r="G7" t="n">
        <v>1.45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HYPERLINK("https://www.defined.fi/sol/AXgfmnMwnkbfMdpXqXMn6oJCQ7sQKvX2PmkXfJSRpump?maker=7aHRuzc2dk4ikLXkFBgBrSj8qiZhU26GyCn9hcRqiqTC","https://www.defined.fi/sol/AXgfmnMwnkbfMdpXqXMn6oJCQ7sQKvX2PmkXfJSRpump?maker=7aHRuzc2dk4ikLXkFBgBrSj8qiZhU26GyCn9hcRqiqTC")</f>
        <v/>
      </c>
      <c r="M7">
        <f>HYPERLINK("https://dexscreener.com/solana/AXgfmnMwnkbfMdpXqXMn6oJCQ7sQKvX2PmkXfJSRpump?maker=7aHRuzc2dk4ikLXkFBgBrSj8qiZhU26GyCn9hcRqiqTC","https://dexscreener.com/solana/AXgfmnMwnkbfMdpXqXMn6oJCQ7sQKvX2PmkXfJSRpump?maker=7aHRuzc2dk4ikLXkFBgBrSj8qiZhU26GyCn9hcRqiqTC")</f>
        <v/>
      </c>
    </row>
    <row r="8">
      <c r="A8" t="inlineStr">
        <is>
          <t>HvNiAvQNhY1rDQzMh16bY99VFBH5oiYAk2KsriqFpump</t>
        </is>
      </c>
      <c r="B8" t="inlineStr">
        <is>
          <t>DOEY</t>
        </is>
      </c>
      <c r="C8" t="n">
        <v>2</v>
      </c>
      <c r="D8" t="n">
        <v>0.376</v>
      </c>
      <c r="E8" t="n">
        <v>0.46</v>
      </c>
      <c r="F8" t="n">
        <v>0.8129999999999999</v>
      </c>
      <c r="G8" t="n">
        <v>0.956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HYPERLINK("https://www.defined.fi/sol/HvNiAvQNhY1rDQzMh16bY99VFBH5oiYAk2KsriqFpump?maker=7aHRuzc2dk4ikLXkFBgBrSj8qiZhU26GyCn9hcRqiqTC","https://www.defined.fi/sol/HvNiAvQNhY1rDQzMh16bY99VFBH5oiYAk2KsriqFpump?maker=7aHRuzc2dk4ikLXkFBgBrSj8qiZhU26GyCn9hcRqiqTC")</f>
        <v/>
      </c>
      <c r="M8">
        <f>HYPERLINK("https://dexscreener.com/solana/HvNiAvQNhY1rDQzMh16bY99VFBH5oiYAk2KsriqFpump?maker=7aHRuzc2dk4ikLXkFBgBrSj8qiZhU26GyCn9hcRqiqTC","https://dexscreener.com/solana/HvNiAvQNhY1rDQzMh16bY99VFBH5oiYAk2KsriqFpump?maker=7aHRuzc2dk4ikLXkFBgBrSj8qiZhU26GyCn9hcRqiqTC")</f>
        <v/>
      </c>
    </row>
    <row r="9">
      <c r="A9" t="inlineStr">
        <is>
          <t>DPEPsFbcwLhNQP9RWZDCaQUnDtdRjRCAom5gLWa5pump</t>
        </is>
      </c>
      <c r="B9" t="inlineStr">
        <is>
          <t>IOLY</t>
        </is>
      </c>
      <c r="C9" t="n">
        <v>4</v>
      </c>
      <c r="D9" t="n">
        <v>5.93</v>
      </c>
      <c r="E9" t="n">
        <v>2.44</v>
      </c>
      <c r="F9" t="n">
        <v>2.43</v>
      </c>
      <c r="G9" t="n">
        <v>8.18</v>
      </c>
      <c r="H9" t="n">
        <v>1</v>
      </c>
      <c r="I9" t="n">
        <v>2</v>
      </c>
      <c r="J9" t="n">
        <v>-1</v>
      </c>
      <c r="K9" t="n">
        <v>-1</v>
      </c>
      <c r="L9">
        <f>HYPERLINK("https://www.defined.fi/sol/DPEPsFbcwLhNQP9RWZDCaQUnDtdRjRCAom5gLWa5pump?maker=7aHRuzc2dk4ikLXkFBgBrSj8qiZhU26GyCn9hcRqiqTC","https://www.defined.fi/sol/DPEPsFbcwLhNQP9RWZDCaQUnDtdRjRCAom5gLWa5pump?maker=7aHRuzc2dk4ikLXkFBgBrSj8qiZhU26GyCn9hcRqiqTC")</f>
        <v/>
      </c>
      <c r="M9">
        <f>HYPERLINK("https://dexscreener.com/solana/DPEPsFbcwLhNQP9RWZDCaQUnDtdRjRCAom5gLWa5pump?maker=7aHRuzc2dk4ikLXkFBgBrSj8qiZhU26GyCn9hcRqiqTC","https://dexscreener.com/solana/DPEPsFbcwLhNQP9RWZDCaQUnDtdRjRCAom5gLWa5pump?maker=7aHRuzc2dk4ikLXkFBgBrSj8qiZhU26GyCn9hcRqiqTC")</f>
        <v/>
      </c>
    </row>
    <row r="10">
      <c r="A10" t="inlineStr">
        <is>
          <t>GWpX3w74RV5JM4Vv71xMR4XLPJevkUgQc43AgqJ2pump</t>
        </is>
      </c>
      <c r="B10" t="inlineStr">
        <is>
          <t>PSE</t>
        </is>
      </c>
      <c r="C10" t="n">
        <v>5</v>
      </c>
      <c r="D10" t="n">
        <v>0.628</v>
      </c>
      <c r="E10" t="n">
        <v>0.23</v>
      </c>
      <c r="F10" t="n">
        <v>2.78</v>
      </c>
      <c r="G10" t="n">
        <v>3.41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HYPERLINK("https://www.defined.fi/sol/GWpX3w74RV5JM4Vv71xMR4XLPJevkUgQc43AgqJ2pump?maker=7aHRuzc2dk4ikLXkFBgBrSj8qiZhU26GyCn9hcRqiqTC","https://www.defined.fi/sol/GWpX3w74RV5JM4Vv71xMR4XLPJevkUgQc43AgqJ2pump?maker=7aHRuzc2dk4ikLXkFBgBrSj8qiZhU26GyCn9hcRqiqTC")</f>
        <v/>
      </c>
      <c r="M10">
        <f>HYPERLINK("https://dexscreener.com/solana/GWpX3w74RV5JM4Vv71xMR4XLPJevkUgQc43AgqJ2pump?maker=7aHRuzc2dk4ikLXkFBgBrSj8qiZhU26GyCn9hcRqiqTC","https://dexscreener.com/solana/GWpX3w74RV5JM4Vv71xMR4XLPJevkUgQc43AgqJ2pump?maker=7aHRuzc2dk4ikLXkFBgBrSj8qiZhU26GyCn9hcRqiqTC")</f>
        <v/>
      </c>
    </row>
    <row r="11">
      <c r="A11" t="inlineStr">
        <is>
          <t>BWFKLaEYDoMDYzZRB2bYLPhMJTycD9voNihvSL34pump</t>
        </is>
      </c>
      <c r="B11" t="inlineStr">
        <is>
          <t>RUFF</t>
        </is>
      </c>
      <c r="C11" t="n">
        <v>5</v>
      </c>
      <c r="D11" t="n">
        <v>-2.05</v>
      </c>
      <c r="E11" t="n">
        <v>-0.7</v>
      </c>
      <c r="F11" t="n">
        <v>2.93</v>
      </c>
      <c r="G11" t="n">
        <v>0.876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HYPERLINK("https://www.defined.fi/sol/BWFKLaEYDoMDYzZRB2bYLPhMJTycD9voNihvSL34pump?maker=7aHRuzc2dk4ikLXkFBgBrSj8qiZhU26GyCn9hcRqiqTC","https://www.defined.fi/sol/BWFKLaEYDoMDYzZRB2bYLPhMJTycD9voNihvSL34pump?maker=7aHRuzc2dk4ikLXkFBgBrSj8qiZhU26GyCn9hcRqiqTC")</f>
        <v/>
      </c>
      <c r="M11">
        <f>HYPERLINK("https://dexscreener.com/solana/BWFKLaEYDoMDYzZRB2bYLPhMJTycD9voNihvSL34pump?maker=7aHRuzc2dk4ikLXkFBgBrSj8qiZhU26GyCn9hcRqiqTC","https://dexscreener.com/solana/BWFKLaEYDoMDYzZRB2bYLPhMJTycD9voNihvSL34pump?maker=7aHRuzc2dk4ikLXkFBgBrSj8qiZhU26GyCn9hcRqiqTC")</f>
        <v/>
      </c>
    </row>
    <row r="12">
      <c r="A12" t="inlineStr">
        <is>
          <t>EsSTeYUbZrmHKnkeWCydFVUEJVsH8w5GxM7Ssgdvpump</t>
        </is>
      </c>
      <c r="B12" t="inlineStr">
        <is>
          <t>PASTEDOGE</t>
        </is>
      </c>
      <c r="C12" t="n">
        <v>5</v>
      </c>
      <c r="D12" t="n">
        <v>-0.795</v>
      </c>
      <c r="E12" t="n">
        <v>-0.8</v>
      </c>
      <c r="F12" t="n">
        <v>0.988</v>
      </c>
      <c r="G12" t="n">
        <v>0.193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HYPERLINK("https://www.defined.fi/sol/EsSTeYUbZrmHKnkeWCydFVUEJVsH8w5GxM7Ssgdvpump?maker=7aHRuzc2dk4ikLXkFBgBrSj8qiZhU26GyCn9hcRqiqTC","https://www.defined.fi/sol/EsSTeYUbZrmHKnkeWCydFVUEJVsH8w5GxM7Ssgdvpump?maker=7aHRuzc2dk4ikLXkFBgBrSj8qiZhU26GyCn9hcRqiqTC")</f>
        <v/>
      </c>
      <c r="M12">
        <f>HYPERLINK("https://dexscreener.com/solana/EsSTeYUbZrmHKnkeWCydFVUEJVsH8w5GxM7Ssgdvpump?maker=7aHRuzc2dk4ikLXkFBgBrSj8qiZhU26GyCn9hcRqiqTC","https://dexscreener.com/solana/EsSTeYUbZrmHKnkeWCydFVUEJVsH8w5GxM7Ssgdvpump?maker=7aHRuzc2dk4ikLXkFBgBrSj8qiZhU26GyCn9hcRqiqTC")</f>
        <v/>
      </c>
    </row>
    <row r="13">
      <c r="A13" t="inlineStr">
        <is>
          <t>2GMEDWxPhdBicySMjUky49UHgXutxQ8SJjWyrcKPpump</t>
        </is>
      </c>
      <c r="B13" t="inlineStr">
        <is>
          <t>PONK</t>
        </is>
      </c>
      <c r="C13" t="n">
        <v>5</v>
      </c>
      <c r="D13" t="n">
        <v>-0.78</v>
      </c>
      <c r="E13" t="n">
        <v>-0.27</v>
      </c>
      <c r="F13" t="n">
        <v>2.89</v>
      </c>
      <c r="G13" t="n">
        <v>2.11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HYPERLINK("https://www.defined.fi/sol/2GMEDWxPhdBicySMjUky49UHgXutxQ8SJjWyrcKPpump?maker=7aHRuzc2dk4ikLXkFBgBrSj8qiZhU26GyCn9hcRqiqTC","https://www.defined.fi/sol/2GMEDWxPhdBicySMjUky49UHgXutxQ8SJjWyrcKPpump?maker=7aHRuzc2dk4ikLXkFBgBrSj8qiZhU26GyCn9hcRqiqTC")</f>
        <v/>
      </c>
      <c r="M13">
        <f>HYPERLINK("https://dexscreener.com/solana/2GMEDWxPhdBicySMjUky49UHgXutxQ8SJjWyrcKPpump?maker=7aHRuzc2dk4ikLXkFBgBrSj8qiZhU26GyCn9hcRqiqTC","https://dexscreener.com/solana/2GMEDWxPhdBicySMjUky49UHgXutxQ8SJjWyrcKPpump?maker=7aHRuzc2dk4ikLXkFBgBrSj8qiZhU26GyCn9hcRqiqTC")</f>
        <v/>
      </c>
    </row>
    <row r="14">
      <c r="A14" t="inlineStr">
        <is>
          <t>8HXGSf7jux4Ss3xf955HffhEzCJWpDN47RMKM5XYpump</t>
        </is>
      </c>
      <c r="B14" t="inlineStr">
        <is>
          <t>ToT</t>
        </is>
      </c>
      <c r="C14" t="n">
        <v>6</v>
      </c>
      <c r="D14" t="n">
        <v>-0.928</v>
      </c>
      <c r="E14" t="n">
        <v>-0.96</v>
      </c>
      <c r="F14" t="n">
        <v>0.963</v>
      </c>
      <c r="G14" t="n">
        <v>0.035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HYPERLINK("https://www.defined.fi/sol/8HXGSf7jux4Ss3xf955HffhEzCJWpDN47RMKM5XYpump?maker=7aHRuzc2dk4ikLXkFBgBrSj8qiZhU26GyCn9hcRqiqTC","https://www.defined.fi/sol/8HXGSf7jux4Ss3xf955HffhEzCJWpDN47RMKM5XYpump?maker=7aHRuzc2dk4ikLXkFBgBrSj8qiZhU26GyCn9hcRqiqTC")</f>
        <v/>
      </c>
      <c r="M14">
        <f>HYPERLINK("https://dexscreener.com/solana/8HXGSf7jux4Ss3xf955HffhEzCJWpDN47RMKM5XYpump?maker=7aHRuzc2dk4ikLXkFBgBrSj8qiZhU26GyCn9hcRqiqTC","https://dexscreener.com/solana/8HXGSf7jux4Ss3xf955HffhEzCJWpDN47RMKM5XYpump?maker=7aHRuzc2dk4ikLXkFBgBrSj8qiZhU26GyCn9hcRqiqTC")</f>
        <v/>
      </c>
    </row>
    <row r="15">
      <c r="A15" t="inlineStr">
        <is>
          <t>GsL6xKMfaKATM8iL8ssdmgpd1ApBHJ9gKLD3MsXypump</t>
        </is>
      </c>
      <c r="B15" t="inlineStr">
        <is>
          <t>ELIZA</t>
        </is>
      </c>
      <c r="C15" t="n">
        <v>6</v>
      </c>
      <c r="D15" t="n">
        <v>0.442</v>
      </c>
      <c r="E15" t="n">
        <v>0.48</v>
      </c>
      <c r="F15" t="n">
        <v>0.928</v>
      </c>
      <c r="G15" t="n">
        <v>1.37</v>
      </c>
      <c r="H15" t="n">
        <v>1</v>
      </c>
      <c r="I15" t="n">
        <v>2</v>
      </c>
      <c r="J15" t="n">
        <v>-1</v>
      </c>
      <c r="K15" t="n">
        <v>-1</v>
      </c>
      <c r="L15">
        <f>HYPERLINK("https://www.defined.fi/sol/GsL6xKMfaKATM8iL8ssdmgpd1ApBHJ9gKLD3MsXypump?maker=7aHRuzc2dk4ikLXkFBgBrSj8qiZhU26GyCn9hcRqiqTC","https://www.defined.fi/sol/GsL6xKMfaKATM8iL8ssdmgpd1ApBHJ9gKLD3MsXypump?maker=7aHRuzc2dk4ikLXkFBgBrSj8qiZhU26GyCn9hcRqiqTC")</f>
        <v/>
      </c>
      <c r="M15">
        <f>HYPERLINK("https://dexscreener.com/solana/GsL6xKMfaKATM8iL8ssdmgpd1ApBHJ9gKLD3MsXypump?maker=7aHRuzc2dk4ikLXkFBgBrSj8qiZhU26GyCn9hcRqiqTC","https://dexscreener.com/solana/GsL6xKMfaKATM8iL8ssdmgpd1ApBHJ9gKLD3MsXypump?maker=7aHRuzc2dk4ikLXkFBgBrSj8qiZhU26GyCn9hcRqiqTC")</f>
        <v/>
      </c>
    </row>
    <row r="16">
      <c r="A16" t="inlineStr">
        <is>
          <t>GFJfGXKMZb9PWRMXWSb4WAkguiokknpu72v4KQwPmdqA</t>
        </is>
      </c>
      <c r="B16" t="inlineStr">
        <is>
          <t>BOOS</t>
        </is>
      </c>
      <c r="C16" t="n">
        <v>6</v>
      </c>
      <c r="D16" t="n">
        <v>0.294</v>
      </c>
      <c r="E16" t="n">
        <v>0.32</v>
      </c>
      <c r="F16" t="n">
        <v>0.924</v>
      </c>
      <c r="G16" t="n">
        <v>1.22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HYPERLINK("https://www.defined.fi/sol/GFJfGXKMZb9PWRMXWSb4WAkguiokknpu72v4KQwPmdqA?maker=7aHRuzc2dk4ikLXkFBgBrSj8qiZhU26GyCn9hcRqiqTC","https://www.defined.fi/sol/GFJfGXKMZb9PWRMXWSb4WAkguiokknpu72v4KQwPmdqA?maker=7aHRuzc2dk4ikLXkFBgBrSj8qiZhU26GyCn9hcRqiqTC")</f>
        <v/>
      </c>
      <c r="M16">
        <f>HYPERLINK("https://dexscreener.com/solana/GFJfGXKMZb9PWRMXWSb4WAkguiokknpu72v4KQwPmdqA?maker=7aHRuzc2dk4ikLXkFBgBrSj8qiZhU26GyCn9hcRqiqTC","https://dexscreener.com/solana/GFJfGXKMZb9PWRMXWSb4WAkguiokknpu72v4KQwPmdqA?maker=7aHRuzc2dk4ikLXkFBgBrSj8qiZhU26GyCn9hcRqiqTC")</f>
        <v/>
      </c>
    </row>
    <row r="17">
      <c r="A17" t="inlineStr">
        <is>
          <t>HoCunqcWb8b3PtuX8aPvvF3R2nCmfjmTj32zSgSvpump</t>
        </is>
      </c>
      <c r="B17" t="inlineStr">
        <is>
          <t>MAIN</t>
        </is>
      </c>
      <c r="C17" t="n">
        <v>6</v>
      </c>
      <c r="D17" t="n">
        <v>-0.908</v>
      </c>
      <c r="E17" t="n">
        <v>-0.33</v>
      </c>
      <c r="F17" t="n">
        <v>2.77</v>
      </c>
      <c r="G17" t="n">
        <v>1.86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HYPERLINK("https://www.defined.fi/sol/HoCunqcWb8b3PtuX8aPvvF3R2nCmfjmTj32zSgSvpump?maker=7aHRuzc2dk4ikLXkFBgBrSj8qiZhU26GyCn9hcRqiqTC","https://www.defined.fi/sol/HoCunqcWb8b3PtuX8aPvvF3R2nCmfjmTj32zSgSvpump?maker=7aHRuzc2dk4ikLXkFBgBrSj8qiZhU26GyCn9hcRqiqTC")</f>
        <v/>
      </c>
      <c r="M17">
        <f>HYPERLINK("https://dexscreener.com/solana/HoCunqcWb8b3PtuX8aPvvF3R2nCmfjmTj32zSgSvpump?maker=7aHRuzc2dk4ikLXkFBgBrSj8qiZhU26GyCn9hcRqiqTC","https://dexscreener.com/solana/HoCunqcWb8b3PtuX8aPvvF3R2nCmfjmTj32zSgSvpump?maker=7aHRuzc2dk4ikLXkFBgBrSj8qiZhU26GyCn9hcRqiqTC")</f>
        <v/>
      </c>
    </row>
    <row r="18">
      <c r="A18" t="inlineStr">
        <is>
          <t>DUp2qMMGuACziKeyZRtH9cuKyqtYpqJ24iZg6tVLpump</t>
        </is>
      </c>
      <c r="B18" t="inlineStr">
        <is>
          <t>RDOG</t>
        </is>
      </c>
      <c r="C18" t="n">
        <v>6</v>
      </c>
      <c r="D18" t="n">
        <v>0.136</v>
      </c>
      <c r="E18" t="n">
        <v>0.01</v>
      </c>
      <c r="F18" t="n">
        <v>13.28</v>
      </c>
      <c r="G18" t="n">
        <v>11.48</v>
      </c>
      <c r="H18" t="n">
        <v>5</v>
      </c>
      <c r="I18" t="n">
        <v>2</v>
      </c>
      <c r="J18" t="n">
        <v>-1</v>
      </c>
      <c r="K18" t="n">
        <v>-1</v>
      </c>
      <c r="L18">
        <f>HYPERLINK("https://www.defined.fi/sol/DUp2qMMGuACziKeyZRtH9cuKyqtYpqJ24iZg6tVLpump?maker=7aHRuzc2dk4ikLXkFBgBrSj8qiZhU26GyCn9hcRqiqTC","https://www.defined.fi/sol/DUp2qMMGuACziKeyZRtH9cuKyqtYpqJ24iZg6tVLpump?maker=7aHRuzc2dk4ikLXkFBgBrSj8qiZhU26GyCn9hcRqiqTC")</f>
        <v/>
      </c>
      <c r="M18">
        <f>HYPERLINK("https://dexscreener.com/solana/DUp2qMMGuACziKeyZRtH9cuKyqtYpqJ24iZg6tVLpump?maker=7aHRuzc2dk4ikLXkFBgBrSj8qiZhU26GyCn9hcRqiqTC","https://dexscreener.com/solana/DUp2qMMGuACziKeyZRtH9cuKyqtYpqJ24iZg6tVLpump?maker=7aHRuzc2dk4ikLXkFBgBrSj8qiZhU26GyCn9hcRqiqTC")</f>
        <v/>
      </c>
    </row>
    <row r="19">
      <c r="A19" t="inlineStr">
        <is>
          <t>AdsCT1jcY7hWzeEkkph6kUVCqTCPLu5qZC759gJmpump</t>
        </is>
      </c>
      <c r="B19" t="inlineStr">
        <is>
          <t>ZOIDBERG</t>
        </is>
      </c>
      <c r="C19" t="n">
        <v>7</v>
      </c>
      <c r="D19" t="n">
        <v>-0.064</v>
      </c>
      <c r="E19" t="n">
        <v>-0.07000000000000001</v>
      </c>
      <c r="F19" t="n">
        <v>0.918</v>
      </c>
      <c r="G19" t="n">
        <v>0.854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HYPERLINK("https://www.defined.fi/sol/AdsCT1jcY7hWzeEkkph6kUVCqTCPLu5qZC759gJmpump?maker=7aHRuzc2dk4ikLXkFBgBrSj8qiZhU26GyCn9hcRqiqTC","https://www.defined.fi/sol/AdsCT1jcY7hWzeEkkph6kUVCqTCPLu5qZC759gJmpump?maker=7aHRuzc2dk4ikLXkFBgBrSj8qiZhU26GyCn9hcRqiqTC")</f>
        <v/>
      </c>
      <c r="M19">
        <f>HYPERLINK("https://dexscreener.com/solana/AdsCT1jcY7hWzeEkkph6kUVCqTCPLu5qZC759gJmpump?maker=7aHRuzc2dk4ikLXkFBgBrSj8qiZhU26GyCn9hcRqiqTC","https://dexscreener.com/solana/AdsCT1jcY7hWzeEkkph6kUVCqTCPLu5qZC759gJmpump?maker=7aHRuzc2dk4ikLXkFBgBrSj8qiZhU26GyCn9hcRqiqTC")</f>
        <v/>
      </c>
    </row>
    <row r="20">
      <c r="A20" t="inlineStr">
        <is>
          <t>6nVs35kce2CW5bvnXjTNFVQ6Vjqy9DkDK2Up66Nupump</t>
        </is>
      </c>
      <c r="B20" t="inlineStr">
        <is>
          <t>clown</t>
        </is>
      </c>
      <c r="C20" t="n">
        <v>7</v>
      </c>
      <c r="D20" t="n">
        <v>1.01</v>
      </c>
      <c r="E20" t="n">
        <v>0.21</v>
      </c>
      <c r="F20" t="n">
        <v>4.7</v>
      </c>
      <c r="G20" t="n">
        <v>4.67</v>
      </c>
      <c r="H20" t="n">
        <v>4</v>
      </c>
      <c r="I20" t="n">
        <v>2</v>
      </c>
      <c r="J20" t="n">
        <v>-1</v>
      </c>
      <c r="K20" t="n">
        <v>-1</v>
      </c>
      <c r="L20">
        <f>HYPERLINK("https://www.defined.fi/sol/6nVs35kce2CW5bvnXjTNFVQ6Vjqy9DkDK2Up66Nupump?maker=7aHRuzc2dk4ikLXkFBgBrSj8qiZhU26GyCn9hcRqiqTC","https://www.defined.fi/sol/6nVs35kce2CW5bvnXjTNFVQ6Vjqy9DkDK2Up66Nupump?maker=7aHRuzc2dk4ikLXkFBgBrSj8qiZhU26GyCn9hcRqiqTC")</f>
        <v/>
      </c>
      <c r="M20">
        <f>HYPERLINK("https://dexscreener.com/solana/6nVs35kce2CW5bvnXjTNFVQ6Vjqy9DkDK2Up66Nupump?maker=7aHRuzc2dk4ikLXkFBgBrSj8qiZhU26GyCn9hcRqiqTC","https://dexscreener.com/solana/6nVs35kce2CW5bvnXjTNFVQ6Vjqy9DkDK2Up66Nupump?maker=7aHRuzc2dk4ikLXkFBgBrSj8qiZhU26GyCn9hcRqiqTC")</f>
        <v/>
      </c>
    </row>
    <row r="21">
      <c r="A21" t="inlineStr">
        <is>
          <t>DFVa5f8FtnwAimjL9NhqT8V1XZWxTQm8LomTcXERqPoi</t>
        </is>
      </c>
      <c r="B21" t="inlineStr">
        <is>
          <t>MARU</t>
        </is>
      </c>
      <c r="C21" t="n">
        <v>7</v>
      </c>
      <c r="D21" t="n">
        <v>1.21</v>
      </c>
      <c r="E21" t="n">
        <v>0.27</v>
      </c>
      <c r="F21" t="n">
        <v>4.46</v>
      </c>
      <c r="G21" t="n">
        <v>4.45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HYPERLINK("https://www.defined.fi/sol/DFVa5f8FtnwAimjL9NhqT8V1XZWxTQm8LomTcXERqPoi?maker=7aHRuzc2dk4ikLXkFBgBrSj8qiZhU26GyCn9hcRqiqTC","https://www.defined.fi/sol/DFVa5f8FtnwAimjL9NhqT8V1XZWxTQm8LomTcXERqPoi?maker=7aHRuzc2dk4ikLXkFBgBrSj8qiZhU26GyCn9hcRqiqTC")</f>
        <v/>
      </c>
      <c r="M21">
        <f>HYPERLINK("https://dexscreener.com/solana/DFVa5f8FtnwAimjL9NhqT8V1XZWxTQm8LomTcXERqPoi?maker=7aHRuzc2dk4ikLXkFBgBrSj8qiZhU26GyCn9hcRqiqTC","https://dexscreener.com/solana/DFVa5f8FtnwAimjL9NhqT8V1XZWxTQm8LomTcXERqPoi?maker=7aHRuzc2dk4ikLXkFBgBrSj8qiZhU26GyCn9hcRqiqTC")</f>
        <v/>
      </c>
    </row>
    <row r="22">
      <c r="A22" t="inlineStr">
        <is>
          <t>BXjvDF4n9Vj19m1S6Nqm6wd23RVYxKEPGqVtqRqqpump</t>
        </is>
      </c>
      <c r="B22" t="inlineStr">
        <is>
          <t>loopy</t>
        </is>
      </c>
      <c r="C22" t="n">
        <v>7</v>
      </c>
      <c r="D22" t="n">
        <v>0.5679999999999999</v>
      </c>
      <c r="E22" t="n">
        <v>0.2</v>
      </c>
      <c r="F22" t="n">
        <v>2.77</v>
      </c>
      <c r="G22" t="n">
        <v>3.34</v>
      </c>
      <c r="H22" t="n">
        <v>1</v>
      </c>
      <c r="I22" t="n">
        <v>2</v>
      </c>
      <c r="J22" t="n">
        <v>-1</v>
      </c>
      <c r="K22" t="n">
        <v>-1</v>
      </c>
      <c r="L22">
        <f>HYPERLINK("https://www.defined.fi/sol/BXjvDF4n9Vj19m1S6Nqm6wd23RVYxKEPGqVtqRqqpump?maker=7aHRuzc2dk4ikLXkFBgBrSj8qiZhU26GyCn9hcRqiqTC","https://www.defined.fi/sol/BXjvDF4n9Vj19m1S6Nqm6wd23RVYxKEPGqVtqRqqpump?maker=7aHRuzc2dk4ikLXkFBgBrSj8qiZhU26GyCn9hcRqiqTC")</f>
        <v/>
      </c>
      <c r="M22">
        <f>HYPERLINK("https://dexscreener.com/solana/BXjvDF4n9Vj19m1S6Nqm6wd23RVYxKEPGqVtqRqqpump?maker=7aHRuzc2dk4ikLXkFBgBrSj8qiZhU26GyCn9hcRqiqTC","https://dexscreener.com/solana/BXjvDF4n9Vj19m1S6Nqm6wd23RVYxKEPGqVtqRqqpump?maker=7aHRuzc2dk4ikLXkFBgBrSj8qiZhU26GyCn9hcRqiqTC")</f>
        <v/>
      </c>
    </row>
    <row r="23">
      <c r="A23" t="inlineStr">
        <is>
          <t>BLBckY7mMoiRBdbNd9LZs8fW6d3M499oAn7TgRZfpump</t>
        </is>
      </c>
      <c r="B23" t="inlineStr">
        <is>
          <t>DOGIMUS</t>
        </is>
      </c>
      <c r="C23" t="n">
        <v>7</v>
      </c>
      <c r="D23" t="n">
        <v>-2</v>
      </c>
      <c r="E23" t="n">
        <v>-0.73</v>
      </c>
      <c r="F23" t="n">
        <v>2.75</v>
      </c>
      <c r="G23" t="n">
        <v>0.75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HYPERLINK("https://www.defined.fi/sol/BLBckY7mMoiRBdbNd9LZs8fW6d3M499oAn7TgRZfpump?maker=7aHRuzc2dk4ikLXkFBgBrSj8qiZhU26GyCn9hcRqiqTC","https://www.defined.fi/sol/BLBckY7mMoiRBdbNd9LZs8fW6d3M499oAn7TgRZfpump?maker=7aHRuzc2dk4ikLXkFBgBrSj8qiZhU26GyCn9hcRqiqTC")</f>
        <v/>
      </c>
      <c r="M23">
        <f>HYPERLINK("https://dexscreener.com/solana/BLBckY7mMoiRBdbNd9LZs8fW6d3M499oAn7TgRZfpump?maker=7aHRuzc2dk4ikLXkFBgBrSj8qiZhU26GyCn9hcRqiqTC","https://dexscreener.com/solana/BLBckY7mMoiRBdbNd9LZs8fW6d3M499oAn7TgRZfpump?maker=7aHRuzc2dk4ikLXkFBgBrSj8qiZhU26GyCn9hcRqiqTC")</f>
        <v/>
      </c>
    </row>
    <row r="24">
      <c r="A24" t="inlineStr">
        <is>
          <t>9ySuWJzVhP1mdAdN9NWhf2omzEhXDDq2RruUyWM7pump</t>
        </is>
      </c>
      <c r="B24" t="inlineStr">
        <is>
          <t>Magnet</t>
        </is>
      </c>
      <c r="C24" t="n">
        <v>7</v>
      </c>
      <c r="D24" t="n">
        <v>0.32</v>
      </c>
      <c r="E24" t="n">
        <v>0.35</v>
      </c>
      <c r="F24" t="n">
        <v>0.919</v>
      </c>
      <c r="G24" t="n">
        <v>1.24</v>
      </c>
      <c r="H24" t="n">
        <v>1</v>
      </c>
      <c r="I24" t="n">
        <v>2</v>
      </c>
      <c r="J24" t="n">
        <v>-1</v>
      </c>
      <c r="K24" t="n">
        <v>-1</v>
      </c>
      <c r="L24">
        <f>HYPERLINK("https://www.defined.fi/sol/9ySuWJzVhP1mdAdN9NWhf2omzEhXDDq2RruUyWM7pump?maker=7aHRuzc2dk4ikLXkFBgBrSj8qiZhU26GyCn9hcRqiqTC","https://www.defined.fi/sol/9ySuWJzVhP1mdAdN9NWhf2omzEhXDDq2RruUyWM7pump?maker=7aHRuzc2dk4ikLXkFBgBrSj8qiZhU26GyCn9hcRqiqTC")</f>
        <v/>
      </c>
      <c r="M24">
        <f>HYPERLINK("https://dexscreener.com/solana/9ySuWJzVhP1mdAdN9NWhf2omzEhXDDq2RruUyWM7pump?maker=7aHRuzc2dk4ikLXkFBgBrSj8qiZhU26GyCn9hcRqiqTC","https://dexscreener.com/solana/9ySuWJzVhP1mdAdN9NWhf2omzEhXDDq2RruUyWM7pump?maker=7aHRuzc2dk4ikLXkFBgBrSj8qiZhU26GyCn9hcRqiqTC")</f>
        <v/>
      </c>
    </row>
    <row r="25">
      <c r="A25" t="inlineStr">
        <is>
          <t>CCg4VvjC3uziNr9K2cvzYvW8vGHjHuihL63t3Qv8pump</t>
        </is>
      </c>
      <c r="B25" t="inlineStr">
        <is>
          <t>yipee</t>
        </is>
      </c>
      <c r="C25" t="n">
        <v>8</v>
      </c>
      <c r="D25" t="n">
        <v>-0.29</v>
      </c>
      <c r="E25" t="n">
        <v>-0.32</v>
      </c>
      <c r="F25" t="n">
        <v>0.906</v>
      </c>
      <c r="G25" t="n">
        <v>0.615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HYPERLINK("https://www.defined.fi/sol/CCg4VvjC3uziNr9K2cvzYvW8vGHjHuihL63t3Qv8pump?maker=7aHRuzc2dk4ikLXkFBgBrSj8qiZhU26GyCn9hcRqiqTC","https://www.defined.fi/sol/CCg4VvjC3uziNr9K2cvzYvW8vGHjHuihL63t3Qv8pump?maker=7aHRuzc2dk4ikLXkFBgBrSj8qiZhU26GyCn9hcRqiqTC")</f>
        <v/>
      </c>
      <c r="M25">
        <f>HYPERLINK("https://dexscreener.com/solana/CCg4VvjC3uziNr9K2cvzYvW8vGHjHuihL63t3Qv8pump?maker=7aHRuzc2dk4ikLXkFBgBrSj8qiZhU26GyCn9hcRqiqTC","https://dexscreener.com/solana/CCg4VvjC3uziNr9K2cvzYvW8vGHjHuihL63t3Qv8pump?maker=7aHRuzc2dk4ikLXkFBgBrSj8qiZhU26GyCn9hcRqiqTC")</f>
        <v/>
      </c>
    </row>
    <row r="26">
      <c r="A26" t="inlineStr">
        <is>
          <t>CzLSujWBLFsSjncfkh59rUFqvafWcY5tzedWJSuypump</t>
        </is>
      </c>
      <c r="B26" t="inlineStr">
        <is>
          <t>GOAT</t>
        </is>
      </c>
      <c r="C26" t="n">
        <v>8</v>
      </c>
      <c r="D26" t="n">
        <v>4.4</v>
      </c>
      <c r="E26" t="n">
        <v>1.65</v>
      </c>
      <c r="F26" t="n">
        <v>2.67</v>
      </c>
      <c r="G26" t="n">
        <v>7.07</v>
      </c>
      <c r="H26" t="n">
        <v>1</v>
      </c>
      <c r="I26" t="n">
        <v>2</v>
      </c>
      <c r="J26" t="n">
        <v>-1</v>
      </c>
      <c r="K26" t="n">
        <v>-1</v>
      </c>
      <c r="L26">
        <f>HYPERLINK("https://www.defined.fi/sol/CzLSujWBLFsSjncfkh59rUFqvafWcY5tzedWJSuypump?maker=7aHRuzc2dk4ikLXkFBgBrSj8qiZhU26GyCn9hcRqiqTC","https://www.defined.fi/sol/CzLSujWBLFsSjncfkh59rUFqvafWcY5tzedWJSuypump?maker=7aHRuzc2dk4ikLXkFBgBrSj8qiZhU26GyCn9hcRqiqTC")</f>
        <v/>
      </c>
      <c r="M26">
        <f>HYPERLINK("https://dexscreener.com/solana/CzLSujWBLFsSjncfkh59rUFqvafWcY5tzedWJSuypump?maker=7aHRuzc2dk4ikLXkFBgBrSj8qiZhU26GyCn9hcRqiqTC","https://dexscreener.com/solana/CzLSujWBLFsSjncfkh59rUFqvafWcY5tzedWJSuypump?maker=7aHRuzc2dk4ikLXkFBgBrSj8qiZhU26GyCn9hcRqiqTC")</f>
        <v/>
      </c>
    </row>
    <row r="27">
      <c r="A27" t="inlineStr">
        <is>
          <t>JBujUFPdhGhiZKpyTfKf3gzpVBsKi52a59RjyBSvpump</t>
        </is>
      </c>
      <c r="B27" t="inlineStr">
        <is>
          <t>reach</t>
        </is>
      </c>
      <c r="C27" t="n">
        <v>8</v>
      </c>
      <c r="D27" t="n">
        <v>-0.531</v>
      </c>
      <c r="E27" t="n">
        <v>-1</v>
      </c>
      <c r="F27" t="n">
        <v>0.907</v>
      </c>
      <c r="G27" t="n">
        <v>0</v>
      </c>
      <c r="H27" t="n">
        <v>1</v>
      </c>
      <c r="I27" t="n">
        <v>0</v>
      </c>
      <c r="J27" t="n">
        <v>-1</v>
      </c>
      <c r="K27" t="n">
        <v>-1</v>
      </c>
      <c r="L27">
        <f>HYPERLINK("https://www.defined.fi/sol/JBujUFPdhGhiZKpyTfKf3gzpVBsKi52a59RjyBSvpump?maker=7aHRuzc2dk4ikLXkFBgBrSj8qiZhU26GyCn9hcRqiqTC","https://www.defined.fi/sol/JBujUFPdhGhiZKpyTfKf3gzpVBsKi52a59RjyBSvpump?maker=7aHRuzc2dk4ikLXkFBgBrSj8qiZhU26GyCn9hcRqiqTC")</f>
        <v/>
      </c>
      <c r="M27">
        <f>HYPERLINK("https://dexscreener.com/solana/JBujUFPdhGhiZKpyTfKf3gzpVBsKi52a59RjyBSvpump?maker=7aHRuzc2dk4ikLXkFBgBrSj8qiZhU26GyCn9hcRqiqTC","https://dexscreener.com/solana/JBujUFPdhGhiZKpyTfKf3gzpVBsKi52a59RjyBSvpump?maker=7aHRuzc2dk4ikLXkFBgBrSj8qiZhU26GyCn9hcRqiqTC")</f>
        <v/>
      </c>
    </row>
    <row r="28">
      <c r="A28" t="inlineStr">
        <is>
          <t>6iezmEdeiUCzGGq4kjgyWvFDuajTPNWZqjzV3G2Qpump</t>
        </is>
      </c>
      <c r="B28" t="inlineStr">
        <is>
          <t>smurfette</t>
        </is>
      </c>
      <c r="C28" t="n">
        <v>9</v>
      </c>
      <c r="D28" t="n">
        <v>-1.62</v>
      </c>
      <c r="E28" t="n">
        <v>-0.61</v>
      </c>
      <c r="F28" t="n">
        <v>2.66</v>
      </c>
      <c r="G28" t="n">
        <v>1.04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HYPERLINK("https://www.defined.fi/sol/6iezmEdeiUCzGGq4kjgyWvFDuajTPNWZqjzV3G2Qpump?maker=7aHRuzc2dk4ikLXkFBgBrSj8qiZhU26GyCn9hcRqiqTC","https://www.defined.fi/sol/6iezmEdeiUCzGGq4kjgyWvFDuajTPNWZqjzV3G2Qpump?maker=7aHRuzc2dk4ikLXkFBgBrSj8qiZhU26GyCn9hcRqiqTC")</f>
        <v/>
      </c>
      <c r="M28">
        <f>HYPERLINK("https://dexscreener.com/solana/6iezmEdeiUCzGGq4kjgyWvFDuajTPNWZqjzV3G2Qpump?maker=7aHRuzc2dk4ikLXkFBgBrSj8qiZhU26GyCn9hcRqiqTC","https://dexscreener.com/solana/6iezmEdeiUCzGGq4kjgyWvFDuajTPNWZqjzV3G2Qpump?maker=7aHRuzc2dk4ikLXkFBgBrSj8qiZhU26GyCn9hcRqiqTC")</f>
        <v/>
      </c>
    </row>
    <row r="29">
      <c r="A29" t="inlineStr">
        <is>
          <t>Ayy1QvG5vR6nJ9fdijWWTrvNmjVfEhGGoQrX9nhZ6Dg3</t>
        </is>
      </c>
      <c r="B29" t="inlineStr">
        <is>
          <t>RUSTY</t>
        </is>
      </c>
      <c r="C29" t="n">
        <v>9</v>
      </c>
      <c r="D29" t="n">
        <v>1.29</v>
      </c>
      <c r="E29" t="n">
        <v>0.5</v>
      </c>
      <c r="F29" t="n">
        <v>2.6</v>
      </c>
      <c r="G29" t="n">
        <v>3.89</v>
      </c>
      <c r="H29" t="n">
        <v>1</v>
      </c>
      <c r="I29" t="n">
        <v>2</v>
      </c>
      <c r="J29" t="n">
        <v>-1</v>
      </c>
      <c r="K29" t="n">
        <v>-1</v>
      </c>
      <c r="L29">
        <f>HYPERLINK("https://www.defined.fi/sol/Ayy1QvG5vR6nJ9fdijWWTrvNmjVfEhGGoQrX9nhZ6Dg3?maker=7aHRuzc2dk4ikLXkFBgBrSj8qiZhU26GyCn9hcRqiqTC","https://www.defined.fi/sol/Ayy1QvG5vR6nJ9fdijWWTrvNmjVfEhGGoQrX9nhZ6Dg3?maker=7aHRuzc2dk4ikLXkFBgBrSj8qiZhU26GyCn9hcRqiqTC")</f>
        <v/>
      </c>
      <c r="M29">
        <f>HYPERLINK("https://dexscreener.com/solana/Ayy1QvG5vR6nJ9fdijWWTrvNmjVfEhGGoQrX9nhZ6Dg3?maker=7aHRuzc2dk4ikLXkFBgBrSj8qiZhU26GyCn9hcRqiqTC","https://dexscreener.com/solana/Ayy1QvG5vR6nJ9fdijWWTrvNmjVfEhGGoQrX9nhZ6Dg3?maker=7aHRuzc2dk4ikLXkFBgBrSj8qiZhU26GyCn9hcRqiqTC")</f>
        <v/>
      </c>
    </row>
    <row r="30">
      <c r="A30" t="inlineStr">
        <is>
          <t>C4n8PidFArWtYrkTxsySw416j476jtLvGfxNXGNZpump</t>
        </is>
      </c>
      <c r="B30" t="inlineStr">
        <is>
          <t>MeowDeng</t>
        </is>
      </c>
      <c r="C30" t="n">
        <v>9</v>
      </c>
      <c r="D30" t="n">
        <v>0.382</v>
      </c>
      <c r="E30" t="n">
        <v>0.44</v>
      </c>
      <c r="F30" t="n">
        <v>0.867</v>
      </c>
      <c r="G30" t="n">
        <v>1.25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HYPERLINK("https://www.defined.fi/sol/C4n8PidFArWtYrkTxsySw416j476jtLvGfxNXGNZpump?maker=7aHRuzc2dk4ikLXkFBgBrSj8qiZhU26GyCn9hcRqiqTC","https://www.defined.fi/sol/C4n8PidFArWtYrkTxsySw416j476jtLvGfxNXGNZpump?maker=7aHRuzc2dk4ikLXkFBgBrSj8qiZhU26GyCn9hcRqiqTC")</f>
        <v/>
      </c>
      <c r="M30">
        <f>HYPERLINK("https://dexscreener.com/solana/C4n8PidFArWtYrkTxsySw416j476jtLvGfxNXGNZpump?maker=7aHRuzc2dk4ikLXkFBgBrSj8qiZhU26GyCn9hcRqiqTC","https://dexscreener.com/solana/C4n8PidFArWtYrkTxsySw416j476jtLvGfxNXGNZpump?maker=7aHRuzc2dk4ikLXkFBgBrSj8qiZhU26GyCn9hcRqiqTC")</f>
        <v/>
      </c>
    </row>
    <row r="31">
      <c r="A31" t="inlineStr">
        <is>
          <t>BHWHPFjYE5J73vMLJoC4yQqERjxwbcE7eUHQSyQ6pump</t>
        </is>
      </c>
      <c r="B31" t="inlineStr">
        <is>
          <t>TaoTao</t>
        </is>
      </c>
      <c r="C31" t="n">
        <v>10</v>
      </c>
      <c r="D31" t="n">
        <v>-2.13</v>
      </c>
      <c r="E31" t="n">
        <v>-0.8</v>
      </c>
      <c r="F31" t="n">
        <v>2.65</v>
      </c>
      <c r="G31" t="n">
        <v>0.527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HYPERLINK("https://www.defined.fi/sol/BHWHPFjYE5J73vMLJoC4yQqERjxwbcE7eUHQSyQ6pump?maker=7aHRuzc2dk4ikLXkFBgBrSj8qiZhU26GyCn9hcRqiqTC","https://www.defined.fi/sol/BHWHPFjYE5J73vMLJoC4yQqERjxwbcE7eUHQSyQ6pump?maker=7aHRuzc2dk4ikLXkFBgBrSj8qiZhU26GyCn9hcRqiqTC")</f>
        <v/>
      </c>
      <c r="M31">
        <f>HYPERLINK("https://dexscreener.com/solana/BHWHPFjYE5J73vMLJoC4yQqERjxwbcE7eUHQSyQ6pump?maker=7aHRuzc2dk4ikLXkFBgBrSj8qiZhU26GyCn9hcRqiqTC","https://dexscreener.com/solana/BHWHPFjYE5J73vMLJoC4yQqERjxwbcE7eUHQSyQ6pump?maker=7aHRuzc2dk4ikLXkFBgBrSj8qiZhU26GyCn9hcRqiqTC")</f>
        <v/>
      </c>
    </row>
    <row r="32">
      <c r="A32" t="inlineStr">
        <is>
          <t>GzcgxeXQDM7qK8fN7fzQCWaSPiyCkmGpXzF8jiiTpump</t>
        </is>
      </c>
      <c r="B32" t="inlineStr">
        <is>
          <t>Halo</t>
        </is>
      </c>
      <c r="C32" t="n">
        <v>11</v>
      </c>
      <c r="D32" t="n">
        <v>1.4</v>
      </c>
      <c r="E32" t="n">
        <v>0.51</v>
      </c>
      <c r="F32" t="n">
        <v>2.74</v>
      </c>
      <c r="G32" t="n">
        <v>4.13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HYPERLINK("https://www.defined.fi/sol/GzcgxeXQDM7qK8fN7fzQCWaSPiyCkmGpXzF8jiiTpump?maker=7aHRuzc2dk4ikLXkFBgBrSj8qiZhU26GyCn9hcRqiqTC","https://www.defined.fi/sol/GzcgxeXQDM7qK8fN7fzQCWaSPiyCkmGpXzF8jiiTpump?maker=7aHRuzc2dk4ikLXkFBgBrSj8qiZhU26GyCn9hcRqiqTC")</f>
        <v/>
      </c>
      <c r="M32">
        <f>HYPERLINK("https://dexscreener.com/solana/GzcgxeXQDM7qK8fN7fzQCWaSPiyCkmGpXzF8jiiTpump?maker=7aHRuzc2dk4ikLXkFBgBrSj8qiZhU26GyCn9hcRqiqTC","https://dexscreener.com/solana/GzcgxeXQDM7qK8fN7fzQCWaSPiyCkmGpXzF8jiiTpump?maker=7aHRuzc2dk4ikLXkFBgBrSj8qiZhU26GyCn9hcRqiqTC")</f>
        <v/>
      </c>
    </row>
    <row r="33">
      <c r="A33" t="inlineStr">
        <is>
          <t>BAJhSPYrNyP5hZT8872Huz3uq7jti2J1Fdwwu7u1pump</t>
        </is>
      </c>
      <c r="B33" t="inlineStr">
        <is>
          <t>bitlen</t>
        </is>
      </c>
      <c r="C33" t="n">
        <v>12</v>
      </c>
      <c r="D33" t="n">
        <v>-0.168</v>
      </c>
      <c r="E33" t="n">
        <v>-0.18</v>
      </c>
      <c r="F33" t="n">
        <v>0.951</v>
      </c>
      <c r="G33" t="n">
        <v>0.783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HYPERLINK("https://www.defined.fi/sol/BAJhSPYrNyP5hZT8872Huz3uq7jti2J1Fdwwu7u1pump?maker=7aHRuzc2dk4ikLXkFBgBrSj8qiZhU26GyCn9hcRqiqTC","https://www.defined.fi/sol/BAJhSPYrNyP5hZT8872Huz3uq7jti2J1Fdwwu7u1pump?maker=7aHRuzc2dk4ikLXkFBgBrSj8qiZhU26GyCn9hcRqiqTC")</f>
        <v/>
      </c>
      <c r="M33">
        <f>HYPERLINK("https://dexscreener.com/solana/BAJhSPYrNyP5hZT8872Huz3uq7jti2J1Fdwwu7u1pump?maker=7aHRuzc2dk4ikLXkFBgBrSj8qiZhU26GyCn9hcRqiqTC","https://dexscreener.com/solana/BAJhSPYrNyP5hZT8872Huz3uq7jti2J1Fdwwu7u1pump?maker=7aHRuzc2dk4ikLXkFBgBrSj8qiZhU26GyCn9hcRqiqTC")</f>
        <v/>
      </c>
    </row>
    <row r="34">
      <c r="A34" t="inlineStr">
        <is>
          <t>BYRqBasySaH6ppDtG1H4rs7fcmtbRnbDvZCc58zypump</t>
        </is>
      </c>
      <c r="B34" t="inlineStr">
        <is>
          <t>DearGod</t>
        </is>
      </c>
      <c r="C34" t="n">
        <v>13</v>
      </c>
      <c r="D34" t="n">
        <v>0.08799999999999999</v>
      </c>
      <c r="E34" t="n">
        <v>0.1</v>
      </c>
      <c r="F34" t="n">
        <v>0.916</v>
      </c>
      <c r="G34" t="n">
        <v>1</v>
      </c>
      <c r="H34" t="n">
        <v>1</v>
      </c>
      <c r="I34" t="n">
        <v>2</v>
      </c>
      <c r="J34" t="n">
        <v>-1</v>
      </c>
      <c r="K34" t="n">
        <v>-1</v>
      </c>
      <c r="L34">
        <f>HYPERLINK("https://www.defined.fi/sol/BYRqBasySaH6ppDtG1H4rs7fcmtbRnbDvZCc58zypump?maker=7aHRuzc2dk4ikLXkFBgBrSj8qiZhU26GyCn9hcRqiqTC","https://www.defined.fi/sol/BYRqBasySaH6ppDtG1H4rs7fcmtbRnbDvZCc58zypump?maker=7aHRuzc2dk4ikLXkFBgBrSj8qiZhU26GyCn9hcRqiqTC")</f>
        <v/>
      </c>
      <c r="M34">
        <f>HYPERLINK("https://dexscreener.com/solana/BYRqBasySaH6ppDtG1H4rs7fcmtbRnbDvZCc58zypump?maker=7aHRuzc2dk4ikLXkFBgBrSj8qiZhU26GyCn9hcRqiqTC","https://dexscreener.com/solana/BYRqBasySaH6ppDtG1H4rs7fcmtbRnbDvZCc58zypump?maker=7aHRuzc2dk4ikLXkFBgBrSj8qiZhU26GyCn9hcRqiqTC")</f>
        <v/>
      </c>
    </row>
    <row r="35">
      <c r="A35" t="inlineStr">
        <is>
          <t>4vvn98wCKNpm8DnftdA6bQAczS7RwDoJd5JSYYi7pump</t>
        </is>
      </c>
      <c r="B35" t="inlineStr">
        <is>
          <t>BUDDY</t>
        </is>
      </c>
      <c r="C35" t="n">
        <v>14</v>
      </c>
      <c r="D35" t="n">
        <v>-6.54</v>
      </c>
      <c r="E35" t="n">
        <v>-0.91</v>
      </c>
      <c r="F35" t="n">
        <v>7.17</v>
      </c>
      <c r="G35" t="n">
        <v>0.637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HYPERLINK("https://www.defined.fi/sol/4vvn98wCKNpm8DnftdA6bQAczS7RwDoJd5JSYYi7pump?maker=7aHRuzc2dk4ikLXkFBgBrSj8qiZhU26GyCn9hcRqiqTC","https://www.defined.fi/sol/4vvn98wCKNpm8DnftdA6bQAczS7RwDoJd5JSYYi7pump?maker=7aHRuzc2dk4ikLXkFBgBrSj8qiZhU26GyCn9hcRqiqTC")</f>
        <v/>
      </c>
      <c r="M35">
        <f>HYPERLINK("https://dexscreener.com/solana/4vvn98wCKNpm8DnftdA6bQAczS7RwDoJd5JSYYi7pump?maker=7aHRuzc2dk4ikLXkFBgBrSj8qiZhU26GyCn9hcRqiqTC","https://dexscreener.com/solana/4vvn98wCKNpm8DnftdA6bQAczS7RwDoJd5JSYYi7pump?maker=7aHRuzc2dk4ikLXkFBgBrSj8qiZhU26GyCn9hcRqiqTC")</f>
        <v/>
      </c>
    </row>
    <row r="36">
      <c r="A36" t="inlineStr">
        <is>
          <t>Ccz7kEFwdca2N7uACco29YM5gA4kfXVUc2Cv1kcJpump</t>
        </is>
      </c>
      <c r="B36" t="inlineStr">
        <is>
          <t>Halle</t>
        </is>
      </c>
      <c r="C36" t="n">
        <v>14</v>
      </c>
      <c r="D36" t="n">
        <v>0.059</v>
      </c>
      <c r="E36" t="n">
        <v>0.07000000000000001</v>
      </c>
      <c r="F36" t="n">
        <v>0.897</v>
      </c>
      <c r="G36" t="n">
        <v>0.956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HYPERLINK("https://www.defined.fi/sol/Ccz7kEFwdca2N7uACco29YM5gA4kfXVUc2Cv1kcJpump?maker=7aHRuzc2dk4ikLXkFBgBrSj8qiZhU26GyCn9hcRqiqTC","https://www.defined.fi/sol/Ccz7kEFwdca2N7uACco29YM5gA4kfXVUc2Cv1kcJpump?maker=7aHRuzc2dk4ikLXkFBgBrSj8qiZhU26GyCn9hcRqiqTC")</f>
        <v/>
      </c>
      <c r="M36">
        <f>HYPERLINK("https://dexscreener.com/solana/Ccz7kEFwdca2N7uACco29YM5gA4kfXVUc2Cv1kcJpump?maker=7aHRuzc2dk4ikLXkFBgBrSj8qiZhU26GyCn9hcRqiqTC","https://dexscreener.com/solana/Ccz7kEFwdca2N7uACco29YM5gA4kfXVUc2Cv1kcJpump?maker=7aHRuzc2dk4ikLXkFBgBrSj8qiZhU26GyCn9hcRqiqTC")</f>
        <v/>
      </c>
    </row>
    <row r="37">
      <c r="A37" t="inlineStr">
        <is>
          <t>Hb4DNY8B9rZ5CpTA98mjTJqYXWtaKfwk879zYTdEpump</t>
        </is>
      </c>
      <c r="B37" t="inlineStr">
        <is>
          <t>TURTLES</t>
        </is>
      </c>
      <c r="C37" t="n">
        <v>14</v>
      </c>
      <c r="D37" t="n">
        <v>-1.07</v>
      </c>
      <c r="E37" t="n">
        <v>-0.4</v>
      </c>
      <c r="F37" t="n">
        <v>2.7</v>
      </c>
      <c r="G37" t="n">
        <v>1.62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HYPERLINK("https://www.defined.fi/sol/Hb4DNY8B9rZ5CpTA98mjTJqYXWtaKfwk879zYTdEpump?maker=7aHRuzc2dk4ikLXkFBgBrSj8qiZhU26GyCn9hcRqiqTC","https://www.defined.fi/sol/Hb4DNY8B9rZ5CpTA98mjTJqYXWtaKfwk879zYTdEpump?maker=7aHRuzc2dk4ikLXkFBgBrSj8qiZhU26GyCn9hcRqiqTC")</f>
        <v/>
      </c>
      <c r="M37">
        <f>HYPERLINK("https://dexscreener.com/solana/Hb4DNY8B9rZ5CpTA98mjTJqYXWtaKfwk879zYTdEpump?maker=7aHRuzc2dk4ikLXkFBgBrSj8qiZhU26GyCn9hcRqiqTC","https://dexscreener.com/solana/Hb4DNY8B9rZ5CpTA98mjTJqYXWtaKfwk879zYTdEpump?maker=7aHRuzc2dk4ikLXkFBgBrSj8qiZhU26GyCn9hcRqiqTC")</f>
        <v/>
      </c>
    </row>
    <row r="38">
      <c r="A38" t="inlineStr">
        <is>
          <t>BCzSJeyX2uVcDrTHzq49Do4vCyL4ZKM4DDo4VhVxpump</t>
        </is>
      </c>
      <c r="B38" t="inlineStr">
        <is>
          <t>ping</t>
        </is>
      </c>
      <c r="C38" t="n">
        <v>14</v>
      </c>
      <c r="D38" t="n">
        <v>-1.1</v>
      </c>
      <c r="E38" t="n">
        <v>-0.38</v>
      </c>
      <c r="F38" t="n">
        <v>2.89</v>
      </c>
      <c r="G38" t="n">
        <v>1.78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HYPERLINK("https://www.defined.fi/sol/BCzSJeyX2uVcDrTHzq49Do4vCyL4ZKM4DDo4VhVxpump?maker=7aHRuzc2dk4ikLXkFBgBrSj8qiZhU26GyCn9hcRqiqTC","https://www.defined.fi/sol/BCzSJeyX2uVcDrTHzq49Do4vCyL4ZKM4DDo4VhVxpump?maker=7aHRuzc2dk4ikLXkFBgBrSj8qiZhU26GyCn9hcRqiqTC")</f>
        <v/>
      </c>
      <c r="M38">
        <f>HYPERLINK("https://dexscreener.com/solana/BCzSJeyX2uVcDrTHzq49Do4vCyL4ZKM4DDo4VhVxpump?maker=7aHRuzc2dk4ikLXkFBgBrSj8qiZhU26GyCn9hcRqiqTC","https://dexscreener.com/solana/BCzSJeyX2uVcDrTHzq49Do4vCyL4ZKM4DDo4VhVxpump?maker=7aHRuzc2dk4ikLXkFBgBrSj8qiZhU26GyCn9hcRqiqTC")</f>
        <v/>
      </c>
    </row>
    <row r="39">
      <c r="A39" t="inlineStr">
        <is>
          <t>735fTUoCKoPp47drmX5Dx6oYiUUry59bZaxCZk5Gpump</t>
        </is>
      </c>
      <c r="B39" t="inlineStr">
        <is>
          <t>netcoin</t>
        </is>
      </c>
      <c r="C39" t="n">
        <v>15</v>
      </c>
      <c r="D39" t="n">
        <v>0.104</v>
      </c>
      <c r="E39" t="n">
        <v>0.04</v>
      </c>
      <c r="F39" t="n">
        <v>2.72</v>
      </c>
      <c r="G39" t="n">
        <v>2.82</v>
      </c>
      <c r="H39" t="n">
        <v>1</v>
      </c>
      <c r="I39" t="n">
        <v>2</v>
      </c>
      <c r="J39" t="n">
        <v>-1</v>
      </c>
      <c r="K39" t="n">
        <v>-1</v>
      </c>
      <c r="L39">
        <f>HYPERLINK("https://www.defined.fi/sol/735fTUoCKoPp47drmX5Dx6oYiUUry59bZaxCZk5Gpump?maker=7aHRuzc2dk4ikLXkFBgBrSj8qiZhU26GyCn9hcRqiqTC","https://www.defined.fi/sol/735fTUoCKoPp47drmX5Dx6oYiUUry59bZaxCZk5Gpump?maker=7aHRuzc2dk4ikLXkFBgBrSj8qiZhU26GyCn9hcRqiqTC")</f>
        <v/>
      </c>
      <c r="M39">
        <f>HYPERLINK("https://dexscreener.com/solana/735fTUoCKoPp47drmX5Dx6oYiUUry59bZaxCZk5Gpump?maker=7aHRuzc2dk4ikLXkFBgBrSj8qiZhU26GyCn9hcRqiqTC","https://dexscreener.com/solana/735fTUoCKoPp47drmX5Dx6oYiUUry59bZaxCZk5Gpump?maker=7aHRuzc2dk4ikLXkFBgBrSj8qiZhU26GyCn9hcRqiqTC")</f>
        <v/>
      </c>
    </row>
    <row r="40">
      <c r="A40" t="inlineStr">
        <is>
          <t>9i9DcXYpmfVCAYg8tqBKShz5yZk3VTWnsn66fcTApump</t>
        </is>
      </c>
      <c r="B40" t="inlineStr">
        <is>
          <t>BIFANG</t>
        </is>
      </c>
      <c r="C40" t="n">
        <v>16</v>
      </c>
      <c r="D40" t="n">
        <v>-1.13</v>
      </c>
      <c r="E40" t="n">
        <v>-0.44</v>
      </c>
      <c r="F40" t="n">
        <v>2.59</v>
      </c>
      <c r="G40" t="n">
        <v>1.46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HYPERLINK("https://www.defined.fi/sol/9i9DcXYpmfVCAYg8tqBKShz5yZk3VTWnsn66fcTApump?maker=7aHRuzc2dk4ikLXkFBgBrSj8qiZhU26GyCn9hcRqiqTC","https://www.defined.fi/sol/9i9DcXYpmfVCAYg8tqBKShz5yZk3VTWnsn66fcTApump?maker=7aHRuzc2dk4ikLXkFBgBrSj8qiZhU26GyCn9hcRqiqTC")</f>
        <v/>
      </c>
      <c r="M40">
        <f>HYPERLINK("https://dexscreener.com/solana/9i9DcXYpmfVCAYg8tqBKShz5yZk3VTWnsn66fcTApump?maker=7aHRuzc2dk4ikLXkFBgBrSj8qiZhU26GyCn9hcRqiqTC","https://dexscreener.com/solana/9i9DcXYpmfVCAYg8tqBKShz5yZk3VTWnsn66fcTApump?maker=7aHRuzc2dk4ikLXkFBgBrSj8qiZhU26GyCn9hcRqiqTC")</f>
        <v/>
      </c>
    </row>
    <row r="41">
      <c r="A41" t="inlineStr">
        <is>
          <t>r8kCxSyaKCQBgs5v1dSTqheUU2ur8bLiYgBThMpAVyb</t>
        </is>
      </c>
      <c r="B41" t="inlineStr">
        <is>
          <t>TARD</t>
        </is>
      </c>
      <c r="C41" t="n">
        <v>20</v>
      </c>
      <c r="D41" t="n">
        <v>0.367</v>
      </c>
      <c r="E41" t="n">
        <v>0.12</v>
      </c>
      <c r="F41" t="n">
        <v>2.96</v>
      </c>
      <c r="G41" t="n">
        <v>3.32</v>
      </c>
      <c r="H41" t="n">
        <v>1</v>
      </c>
      <c r="I41" t="n">
        <v>2</v>
      </c>
      <c r="J41" t="n">
        <v>-1</v>
      </c>
      <c r="K41" t="n">
        <v>-1</v>
      </c>
      <c r="L41">
        <f>HYPERLINK("https://www.defined.fi/sol/r8kCxSyaKCQBgs5v1dSTqheUU2ur8bLiYgBThMpAVyb?maker=7aHRuzc2dk4ikLXkFBgBrSj8qiZhU26GyCn9hcRqiqTC","https://www.defined.fi/sol/r8kCxSyaKCQBgs5v1dSTqheUU2ur8bLiYgBThMpAVyb?maker=7aHRuzc2dk4ikLXkFBgBrSj8qiZhU26GyCn9hcRqiqTC")</f>
        <v/>
      </c>
      <c r="M41">
        <f>HYPERLINK("https://dexscreener.com/solana/r8kCxSyaKCQBgs5v1dSTqheUU2ur8bLiYgBThMpAVyb?maker=7aHRuzc2dk4ikLXkFBgBrSj8qiZhU26GyCn9hcRqiqTC","https://dexscreener.com/solana/r8kCxSyaKCQBgs5v1dSTqheUU2ur8bLiYgBThMpAVyb?maker=7aHRuzc2dk4ikLXkFBgBrSj8qiZhU26GyCn9hcRqiqTC")</f>
        <v/>
      </c>
    </row>
    <row r="42">
      <c r="A42" t="inlineStr">
        <is>
          <t>8Lqgcs9hhbu49iwwFReDhNWQVJfnENpG4JGx9Afvpump</t>
        </is>
      </c>
      <c r="B42" t="inlineStr">
        <is>
          <t>umi</t>
        </is>
      </c>
      <c r="C42" t="n">
        <v>22</v>
      </c>
      <c r="D42" t="n">
        <v>-0.556</v>
      </c>
      <c r="E42" t="n">
        <v>-0.19</v>
      </c>
      <c r="F42" t="n">
        <v>2.95</v>
      </c>
      <c r="G42" t="n">
        <v>2.4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HYPERLINK("https://www.defined.fi/sol/8Lqgcs9hhbu49iwwFReDhNWQVJfnENpG4JGx9Afvpump?maker=7aHRuzc2dk4ikLXkFBgBrSj8qiZhU26GyCn9hcRqiqTC","https://www.defined.fi/sol/8Lqgcs9hhbu49iwwFReDhNWQVJfnENpG4JGx9Afvpump?maker=7aHRuzc2dk4ikLXkFBgBrSj8qiZhU26GyCn9hcRqiqTC")</f>
        <v/>
      </c>
      <c r="M42">
        <f>HYPERLINK("https://dexscreener.com/solana/8Lqgcs9hhbu49iwwFReDhNWQVJfnENpG4JGx9Afvpump?maker=7aHRuzc2dk4ikLXkFBgBrSj8qiZhU26GyCn9hcRqiqTC","https://dexscreener.com/solana/8Lqgcs9hhbu49iwwFReDhNWQVJfnENpG4JGx9Afvpump?maker=7aHRuzc2dk4ikLXkFBgBrSj8qiZhU26GyCn9hcRqiqTC")</f>
        <v/>
      </c>
    </row>
    <row r="43">
      <c r="A43" t="inlineStr">
        <is>
          <t>6mEy6kcV9LHFkSXip3MwvZzfkMpvsJLPaZ1NGBfHpump</t>
        </is>
      </c>
      <c r="B43" t="inlineStr">
        <is>
          <t>Monaka</t>
        </is>
      </c>
      <c r="C43" t="n">
        <v>22</v>
      </c>
      <c r="D43" t="n">
        <v>-0.341</v>
      </c>
      <c r="E43" t="n">
        <v>-0.34</v>
      </c>
      <c r="F43" t="n">
        <v>0.995</v>
      </c>
      <c r="G43" t="n">
        <v>0.655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HYPERLINK("https://www.defined.fi/sol/6mEy6kcV9LHFkSXip3MwvZzfkMpvsJLPaZ1NGBfHpump?maker=7aHRuzc2dk4ikLXkFBgBrSj8qiZhU26GyCn9hcRqiqTC","https://www.defined.fi/sol/6mEy6kcV9LHFkSXip3MwvZzfkMpvsJLPaZ1NGBfHpump?maker=7aHRuzc2dk4ikLXkFBgBrSj8qiZhU26GyCn9hcRqiqTC")</f>
        <v/>
      </c>
      <c r="M43">
        <f>HYPERLINK("https://dexscreener.com/solana/6mEy6kcV9LHFkSXip3MwvZzfkMpvsJLPaZ1NGBfHpump?maker=7aHRuzc2dk4ikLXkFBgBrSj8qiZhU26GyCn9hcRqiqTC","https://dexscreener.com/solana/6mEy6kcV9LHFkSXip3MwvZzfkMpvsJLPaZ1NGBfHpump?maker=7aHRuzc2dk4ikLXkFBgBrSj8qiZhU26GyCn9hcRqiqTC")</f>
        <v/>
      </c>
    </row>
    <row r="44">
      <c r="A44" t="inlineStr">
        <is>
          <t>CS7LmjtuugEUWtFgfyto79nrksKigv7Fdcp9qPuigdLs</t>
        </is>
      </c>
      <c r="B44" t="inlineStr">
        <is>
          <t>Manyu</t>
        </is>
      </c>
      <c r="C44" t="n">
        <v>22</v>
      </c>
      <c r="D44" t="n">
        <v>11.37</v>
      </c>
      <c r="E44" t="n">
        <v>2.31</v>
      </c>
      <c r="F44" t="n">
        <v>4.93</v>
      </c>
      <c r="G44" t="n">
        <v>16.3</v>
      </c>
      <c r="H44" t="n">
        <v>2</v>
      </c>
      <c r="I44" t="n">
        <v>4</v>
      </c>
      <c r="J44" t="n">
        <v>-1</v>
      </c>
      <c r="K44" t="n">
        <v>-1</v>
      </c>
      <c r="L44">
        <f>HYPERLINK("https://www.defined.fi/sol/CS7LmjtuugEUWtFgfyto79nrksKigv7Fdcp9qPuigdLs?maker=7aHRuzc2dk4ikLXkFBgBrSj8qiZhU26GyCn9hcRqiqTC","https://www.defined.fi/sol/CS7LmjtuugEUWtFgfyto79nrksKigv7Fdcp9qPuigdLs?maker=7aHRuzc2dk4ikLXkFBgBrSj8qiZhU26GyCn9hcRqiqTC")</f>
        <v/>
      </c>
      <c r="M44">
        <f>HYPERLINK("https://dexscreener.com/solana/CS7LmjtuugEUWtFgfyto79nrksKigv7Fdcp9qPuigdLs?maker=7aHRuzc2dk4ikLXkFBgBrSj8qiZhU26GyCn9hcRqiqTC","https://dexscreener.com/solana/CS7LmjtuugEUWtFgfyto79nrksKigv7Fdcp9qPuigdLs?maker=7aHRuzc2dk4ikLXkFBgBrSj8qiZhU26GyCn9hcRqiqTC")</f>
        <v/>
      </c>
    </row>
    <row r="45">
      <c r="A45" t="inlineStr">
        <is>
          <t>Fydx7jRPVT7iJi8VNLCdXp1iH7KeqLj1bsuFHUAPpump</t>
        </is>
      </c>
      <c r="B45" t="inlineStr">
        <is>
          <t>unc</t>
        </is>
      </c>
      <c r="C45" t="n">
        <v>25</v>
      </c>
      <c r="D45" t="n">
        <v>-3.03</v>
      </c>
      <c r="E45" t="n">
        <v>-0.82</v>
      </c>
      <c r="F45" t="n">
        <v>3.68</v>
      </c>
      <c r="G45" t="n">
        <v>0.646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HYPERLINK("https://www.defined.fi/sol/Fydx7jRPVT7iJi8VNLCdXp1iH7KeqLj1bsuFHUAPpump?maker=7aHRuzc2dk4ikLXkFBgBrSj8qiZhU26GyCn9hcRqiqTC","https://www.defined.fi/sol/Fydx7jRPVT7iJi8VNLCdXp1iH7KeqLj1bsuFHUAPpump?maker=7aHRuzc2dk4ikLXkFBgBrSj8qiZhU26GyCn9hcRqiqTC")</f>
        <v/>
      </c>
      <c r="M45">
        <f>HYPERLINK("https://dexscreener.com/solana/Fydx7jRPVT7iJi8VNLCdXp1iH7KeqLj1bsuFHUAPpump?maker=7aHRuzc2dk4ikLXkFBgBrSj8qiZhU26GyCn9hcRqiqTC","https://dexscreener.com/solana/Fydx7jRPVT7iJi8VNLCdXp1iH7KeqLj1bsuFHUAPpump?maker=7aHRuzc2dk4ikLXkFBgBrSj8qiZhU26GyCn9hcRqiqTC")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