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BxBWLrR2qwkTqcyMqeCAAomi5SWu1HgJoiSJtD1vpump</t>
        </is>
      </c>
      <c r="B2" t="inlineStr">
        <is>
          <t>$AxSys</t>
        </is>
      </c>
      <c r="C2" t="n">
        <v>0</v>
      </c>
      <c r="D2" t="n">
        <v>-3.45</v>
      </c>
      <c r="E2" t="n">
        <v>-0.6899999999999999</v>
      </c>
      <c r="F2" t="n">
        <v>4.98</v>
      </c>
      <c r="G2" t="n">
        <v>0</v>
      </c>
      <c r="H2" t="n">
        <v>2</v>
      </c>
      <c r="I2" t="n">
        <v>0</v>
      </c>
      <c r="J2" t="n">
        <v>-1</v>
      </c>
      <c r="K2" t="n">
        <v>-1</v>
      </c>
      <c r="L2">
        <f>HYPERLINK("https://www.defined.fi/sol/BxBWLrR2qwkTqcyMqeCAAomi5SWu1HgJoiSJtD1vpump?maker=6YyUUEE6fN82uCKtVPx8TkHwKbDdswEu7EVv55edwxaC","https://www.defined.fi/sol/BxBWLrR2qwkTqcyMqeCAAomi5SWu1HgJoiSJtD1vpump?maker=6YyUUEE6fN82uCKtVPx8TkHwKbDdswEu7EVv55edwxaC")</f>
        <v/>
      </c>
      <c r="M2">
        <f>HYPERLINK("https://dexscreener.com/solana/BxBWLrR2qwkTqcyMqeCAAomi5SWu1HgJoiSJtD1vpump?maker=6YyUUEE6fN82uCKtVPx8TkHwKbDdswEu7EVv55edwxaC","https://dexscreener.com/solana/BxBWLrR2qwkTqcyMqeCAAomi5SWu1HgJoiSJtD1vpump?maker=6YyUUEE6fN82uCKtVPx8TkHwKbDdswEu7EVv55edwxaC")</f>
        <v/>
      </c>
    </row>
    <row r="3">
      <c r="A3" t="inlineStr">
        <is>
          <t>8QLTsTnPN4XxTP4ZU7osE4j5XpTmJWRDNQmjLzncpump</t>
        </is>
      </c>
      <c r="B3" t="inlineStr">
        <is>
          <t>BURZEN</t>
        </is>
      </c>
      <c r="C3" t="n">
        <v>0</v>
      </c>
      <c r="D3" t="n">
        <v>-0.135</v>
      </c>
      <c r="E3" t="n">
        <v>-0.01</v>
      </c>
      <c r="F3" t="n">
        <v>8.91</v>
      </c>
      <c r="G3" t="n">
        <v>4.47</v>
      </c>
      <c r="H3" t="n">
        <v>4</v>
      </c>
      <c r="I3" t="n">
        <v>1</v>
      </c>
      <c r="J3" t="n">
        <v>-1</v>
      </c>
      <c r="K3" t="n">
        <v>-1</v>
      </c>
      <c r="L3">
        <f>HYPERLINK("https://www.defined.fi/sol/8QLTsTnPN4XxTP4ZU7osE4j5XpTmJWRDNQmjLzncpump?maker=6YyUUEE6fN82uCKtVPx8TkHwKbDdswEu7EVv55edwxaC","https://www.defined.fi/sol/8QLTsTnPN4XxTP4ZU7osE4j5XpTmJWRDNQmjLzncpump?maker=6YyUUEE6fN82uCKtVPx8TkHwKbDdswEu7EVv55edwxaC")</f>
        <v/>
      </c>
      <c r="M3">
        <f>HYPERLINK("https://dexscreener.com/solana/8QLTsTnPN4XxTP4ZU7osE4j5XpTmJWRDNQmjLzncpump?maker=6YyUUEE6fN82uCKtVPx8TkHwKbDdswEu7EVv55edwxaC","https://dexscreener.com/solana/8QLTsTnPN4XxTP4ZU7osE4j5XpTmJWRDNQmjLzncpump?maker=6YyUUEE6fN82uCKtVPx8TkHwKbDdswEu7EVv55edwxaC")</f>
        <v/>
      </c>
    </row>
    <row r="4">
      <c r="A4" t="inlineStr">
        <is>
          <t>4nAXsoxFX5vXyNXD1wSHtBRf7x6YkYhhZdkLPef9pump</t>
        </is>
      </c>
      <c r="B4" t="inlineStr">
        <is>
          <t>niners</t>
        </is>
      </c>
      <c r="C4" t="n">
        <v>0</v>
      </c>
      <c r="D4" t="n">
        <v>-0.426</v>
      </c>
      <c r="E4" t="n">
        <v>-0.43</v>
      </c>
      <c r="F4" t="n">
        <v>1</v>
      </c>
      <c r="G4" t="n">
        <v>0.574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HYPERLINK("https://www.defined.fi/sol/4nAXsoxFX5vXyNXD1wSHtBRf7x6YkYhhZdkLPef9pump?maker=6YyUUEE6fN82uCKtVPx8TkHwKbDdswEu7EVv55edwxaC","https://www.defined.fi/sol/4nAXsoxFX5vXyNXD1wSHtBRf7x6YkYhhZdkLPef9pump?maker=6YyUUEE6fN82uCKtVPx8TkHwKbDdswEu7EVv55edwxaC")</f>
        <v/>
      </c>
      <c r="M4">
        <f>HYPERLINK("https://dexscreener.com/solana/4nAXsoxFX5vXyNXD1wSHtBRf7x6YkYhhZdkLPef9pump?maker=6YyUUEE6fN82uCKtVPx8TkHwKbDdswEu7EVv55edwxaC","https://dexscreener.com/solana/4nAXsoxFX5vXyNXD1wSHtBRf7x6YkYhhZdkLPef9pump?maker=6YyUUEE6fN82uCKtVPx8TkHwKbDdswEu7EVv55edwxaC")</f>
        <v/>
      </c>
    </row>
    <row r="5">
      <c r="A5" t="inlineStr">
        <is>
          <t>Gf4RNrfLhLiauTdu56hF9ijo9od4xTkekekP3WervQpH</t>
        </is>
      </c>
      <c r="B5" t="inlineStr">
        <is>
          <t>WAAALADY</t>
        </is>
      </c>
      <c r="C5" t="n">
        <v>0</v>
      </c>
      <c r="D5" t="n">
        <v>10.07</v>
      </c>
      <c r="E5" t="n">
        <v>4.13</v>
      </c>
      <c r="F5" t="n">
        <v>2.44</v>
      </c>
      <c r="G5" t="n">
        <v>10.02</v>
      </c>
      <c r="H5" t="n">
        <v>3</v>
      </c>
      <c r="I5" t="n">
        <v>1</v>
      </c>
      <c r="J5" t="n">
        <v>-1</v>
      </c>
      <c r="K5" t="n">
        <v>-1</v>
      </c>
      <c r="L5">
        <f>HYPERLINK("https://www.defined.fi/sol/Gf4RNrfLhLiauTdu56hF9ijo9od4xTkekekP3WervQpH?maker=6YyUUEE6fN82uCKtVPx8TkHwKbDdswEu7EVv55edwxaC","https://www.defined.fi/sol/Gf4RNrfLhLiauTdu56hF9ijo9od4xTkekekP3WervQpH?maker=6YyUUEE6fN82uCKtVPx8TkHwKbDdswEu7EVv55edwxaC")</f>
        <v/>
      </c>
      <c r="M5">
        <f>HYPERLINK("https://dexscreener.com/solana/Gf4RNrfLhLiauTdu56hF9ijo9od4xTkekekP3WervQpH?maker=6YyUUEE6fN82uCKtVPx8TkHwKbDdswEu7EVv55edwxaC","https://dexscreener.com/solana/Gf4RNrfLhLiauTdu56hF9ijo9od4xTkekekP3WervQpH?maker=6YyUUEE6fN82uCKtVPx8TkHwKbDdswEu7EVv55edwxaC")</f>
        <v/>
      </c>
    </row>
    <row r="6">
      <c r="A6" t="inlineStr">
        <is>
          <t>5uveNgRZr4rwhobqFdXvvVzwww7ozLzQyQrHEe4cpump</t>
        </is>
      </c>
      <c r="B6" t="inlineStr">
        <is>
          <t>LIT</t>
        </is>
      </c>
      <c r="C6" t="n">
        <v>0</v>
      </c>
      <c r="D6" t="n">
        <v>-0.437</v>
      </c>
      <c r="E6" t="n">
        <v>-1</v>
      </c>
      <c r="F6" t="n">
        <v>0.845</v>
      </c>
      <c r="G6" t="n">
        <v>0.408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HYPERLINK("https://www.defined.fi/sol/5uveNgRZr4rwhobqFdXvvVzwww7ozLzQyQrHEe4cpump?maker=6YyUUEE6fN82uCKtVPx8TkHwKbDdswEu7EVv55edwxaC","https://www.defined.fi/sol/5uveNgRZr4rwhobqFdXvvVzwww7ozLzQyQrHEe4cpump?maker=6YyUUEE6fN82uCKtVPx8TkHwKbDdswEu7EVv55edwxaC")</f>
        <v/>
      </c>
      <c r="M6">
        <f>HYPERLINK("https://dexscreener.com/solana/5uveNgRZr4rwhobqFdXvvVzwww7ozLzQyQrHEe4cpump?maker=6YyUUEE6fN82uCKtVPx8TkHwKbDdswEu7EVv55edwxaC","https://dexscreener.com/solana/5uveNgRZr4rwhobqFdXvvVzwww7ozLzQyQrHEe4cpump?maker=6YyUUEE6fN82uCKtVPx8TkHwKbDdswEu7EVv55edwxaC")</f>
        <v/>
      </c>
    </row>
    <row r="7">
      <c r="A7" t="inlineStr">
        <is>
          <t>A5n89qRvWFDrSnuXzk8BwSVQ2Qp88X9w2PafkXwKpump</t>
        </is>
      </c>
      <c r="B7" t="inlineStr">
        <is>
          <t>MOONMODE</t>
        </is>
      </c>
      <c r="C7" t="n">
        <v>0</v>
      </c>
      <c r="D7" t="n">
        <v>-0.2</v>
      </c>
      <c r="E7" t="n">
        <v>-1</v>
      </c>
      <c r="F7" t="n">
        <v>1</v>
      </c>
      <c r="G7" t="n">
        <v>0.8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HYPERLINK("https://www.defined.fi/sol/A5n89qRvWFDrSnuXzk8BwSVQ2Qp88X9w2PafkXwKpump?maker=6YyUUEE6fN82uCKtVPx8TkHwKbDdswEu7EVv55edwxaC","https://www.defined.fi/sol/A5n89qRvWFDrSnuXzk8BwSVQ2Qp88X9w2PafkXwKpump?maker=6YyUUEE6fN82uCKtVPx8TkHwKbDdswEu7EVv55edwxaC")</f>
        <v/>
      </c>
      <c r="M7">
        <f>HYPERLINK("https://dexscreener.com/solana/A5n89qRvWFDrSnuXzk8BwSVQ2Qp88X9w2PafkXwKpump?maker=6YyUUEE6fN82uCKtVPx8TkHwKbDdswEu7EVv55edwxaC","https://dexscreener.com/solana/A5n89qRvWFDrSnuXzk8BwSVQ2Qp88X9w2PafkXwKpump?maker=6YyUUEE6fN82uCKtVPx8TkHwKbDdswEu7EVv55edwxaC")</f>
        <v/>
      </c>
    </row>
    <row r="8">
      <c r="A8" t="inlineStr">
        <is>
          <t>Eht2DmYZ95ovADAX55G3hQwnyvANZAeFgAzdZFChpump</t>
        </is>
      </c>
      <c r="B8" t="inlineStr">
        <is>
          <t>goo</t>
        </is>
      </c>
      <c r="C8" t="n">
        <v>0</v>
      </c>
      <c r="D8" t="n">
        <v>-0.11</v>
      </c>
      <c r="E8" t="n">
        <v>-0.09</v>
      </c>
      <c r="F8" t="n">
        <v>1.27</v>
      </c>
      <c r="G8" t="n">
        <v>1.16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HYPERLINK("https://www.defined.fi/sol/Eht2DmYZ95ovADAX55G3hQwnyvANZAeFgAzdZFChpump?maker=6YyUUEE6fN82uCKtVPx8TkHwKbDdswEu7EVv55edwxaC","https://www.defined.fi/sol/Eht2DmYZ95ovADAX55G3hQwnyvANZAeFgAzdZFChpump?maker=6YyUUEE6fN82uCKtVPx8TkHwKbDdswEu7EVv55edwxaC")</f>
        <v/>
      </c>
      <c r="M8">
        <f>HYPERLINK("https://dexscreener.com/solana/Eht2DmYZ95ovADAX55G3hQwnyvANZAeFgAzdZFChpump?maker=6YyUUEE6fN82uCKtVPx8TkHwKbDdswEu7EVv55edwxaC","https://dexscreener.com/solana/Eht2DmYZ95ovADAX55G3hQwnyvANZAeFgAzdZFChpump?maker=6YyUUEE6fN82uCKtVPx8TkHwKbDdswEu7EVv55edwxaC")</f>
        <v/>
      </c>
    </row>
    <row r="9">
      <c r="A9" t="inlineStr">
        <is>
          <t>EfzQfYg7Y2swbQ5kEXmpT1YN8oEv2zzK9KtqtT9Yp5Yx</t>
        </is>
      </c>
      <c r="B9" t="inlineStr">
        <is>
          <t>sunny</t>
        </is>
      </c>
      <c r="C9" t="n">
        <v>0</v>
      </c>
      <c r="D9" t="n">
        <v>-0.755</v>
      </c>
      <c r="E9" t="n">
        <v>-1</v>
      </c>
      <c r="F9" t="n">
        <v>0.99</v>
      </c>
      <c r="G9" t="n">
        <v>0.236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HYPERLINK("https://www.defined.fi/sol/EfzQfYg7Y2swbQ5kEXmpT1YN8oEv2zzK9KtqtT9Yp5Yx?maker=6YyUUEE6fN82uCKtVPx8TkHwKbDdswEu7EVv55edwxaC","https://www.defined.fi/sol/EfzQfYg7Y2swbQ5kEXmpT1YN8oEv2zzK9KtqtT9Yp5Yx?maker=6YyUUEE6fN82uCKtVPx8TkHwKbDdswEu7EVv55edwxaC")</f>
        <v/>
      </c>
      <c r="M9">
        <f>HYPERLINK("https://dexscreener.com/solana/EfzQfYg7Y2swbQ5kEXmpT1YN8oEv2zzK9KtqtT9Yp5Yx?maker=6YyUUEE6fN82uCKtVPx8TkHwKbDdswEu7EVv55edwxaC","https://dexscreener.com/solana/EfzQfYg7Y2swbQ5kEXmpT1YN8oEv2zzK9KtqtT9Yp5Yx?maker=6YyUUEE6fN82uCKtVPx8TkHwKbDdswEu7EVv55edwxaC")</f>
        <v/>
      </c>
    </row>
    <row r="10">
      <c r="A10" t="inlineStr">
        <is>
          <t>GJAFwWjJ3vnTsrQVabjBVK2TYB1YtRCQXRDfDgUnpump</t>
        </is>
      </c>
      <c r="B10" t="inlineStr">
        <is>
          <t>ACT</t>
        </is>
      </c>
      <c r="C10" t="n">
        <v>0</v>
      </c>
      <c r="D10" t="n">
        <v>9.65</v>
      </c>
      <c r="E10" t="n">
        <v>0.49</v>
      </c>
      <c r="F10" t="n">
        <v>19.67</v>
      </c>
      <c r="G10" t="n">
        <v>0</v>
      </c>
      <c r="H10" t="n">
        <v>4</v>
      </c>
      <c r="I10" t="n">
        <v>0</v>
      </c>
      <c r="J10" t="n">
        <v>-1</v>
      </c>
      <c r="K10" t="n">
        <v>-1</v>
      </c>
      <c r="L10">
        <f>HYPERLINK("https://www.defined.fi/sol/GJAFwWjJ3vnTsrQVabjBVK2TYB1YtRCQXRDfDgUnpump?maker=6YyUUEE6fN82uCKtVPx8TkHwKbDdswEu7EVv55edwxaC","https://www.defined.fi/sol/GJAFwWjJ3vnTsrQVabjBVK2TYB1YtRCQXRDfDgUnpump?maker=6YyUUEE6fN82uCKtVPx8TkHwKbDdswEu7EVv55edwxaC")</f>
        <v/>
      </c>
      <c r="M10">
        <f>HYPERLINK("https://dexscreener.com/solana/GJAFwWjJ3vnTsrQVabjBVK2TYB1YtRCQXRDfDgUnpump?maker=6YyUUEE6fN82uCKtVPx8TkHwKbDdswEu7EVv55edwxaC","https://dexscreener.com/solana/GJAFwWjJ3vnTsrQVabjBVK2TYB1YtRCQXRDfDgUnpump?maker=6YyUUEE6fN82uCKtVPx8TkHwKbDdswEu7EVv55edwxaC")</f>
        <v/>
      </c>
    </row>
    <row r="11">
      <c r="A11" t="inlineStr">
        <is>
          <t>GbwanZf6fp47iEK2HrmFQWC5XHzy3G1dnXrS3BJYpump</t>
        </is>
      </c>
      <c r="B11" t="inlineStr">
        <is>
          <t>HWPW</t>
        </is>
      </c>
      <c r="C11" t="n">
        <v>0</v>
      </c>
      <c r="D11" t="n">
        <v>1.29</v>
      </c>
      <c r="E11" t="n">
        <v>0.19</v>
      </c>
      <c r="F11" t="n">
        <v>6.85</v>
      </c>
      <c r="G11" t="n">
        <v>5.48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HYPERLINK("https://www.defined.fi/sol/GbwanZf6fp47iEK2HrmFQWC5XHzy3G1dnXrS3BJYpump?maker=6YyUUEE6fN82uCKtVPx8TkHwKbDdswEu7EVv55edwxaC","https://www.defined.fi/sol/GbwanZf6fp47iEK2HrmFQWC5XHzy3G1dnXrS3BJYpump?maker=6YyUUEE6fN82uCKtVPx8TkHwKbDdswEu7EVv55edwxaC")</f>
        <v/>
      </c>
      <c r="M11">
        <f>HYPERLINK("https://dexscreener.com/solana/GbwanZf6fp47iEK2HrmFQWC5XHzy3G1dnXrS3BJYpump?maker=6YyUUEE6fN82uCKtVPx8TkHwKbDdswEu7EVv55edwxaC","https://dexscreener.com/solana/GbwanZf6fp47iEK2HrmFQWC5XHzy3G1dnXrS3BJYpump?maker=6YyUUEE6fN82uCKtVPx8TkHwKbDdswEu7EVv55edwxaC")</f>
        <v/>
      </c>
    </row>
    <row r="12">
      <c r="A12" t="inlineStr">
        <is>
          <t>9NSJ5qhm62AYcWqVjr8qZVF7SSa7NMwqswKm2a6Qpump</t>
        </is>
      </c>
      <c r="B12" t="inlineStr">
        <is>
          <t>GROK</t>
        </is>
      </c>
      <c r="C12" t="n">
        <v>0</v>
      </c>
      <c r="D12" t="n">
        <v>1.54</v>
      </c>
      <c r="E12" t="n">
        <v>0.78</v>
      </c>
      <c r="F12" t="n">
        <v>1.96</v>
      </c>
      <c r="G12" t="n">
        <v>3.5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HYPERLINK("https://www.defined.fi/sol/9NSJ5qhm62AYcWqVjr8qZVF7SSa7NMwqswKm2a6Qpump?maker=6YyUUEE6fN82uCKtVPx8TkHwKbDdswEu7EVv55edwxaC","https://www.defined.fi/sol/9NSJ5qhm62AYcWqVjr8qZVF7SSa7NMwqswKm2a6Qpump?maker=6YyUUEE6fN82uCKtVPx8TkHwKbDdswEu7EVv55edwxaC")</f>
        <v/>
      </c>
      <c r="M12">
        <f>HYPERLINK("https://dexscreener.com/solana/9NSJ5qhm62AYcWqVjr8qZVF7SSa7NMwqswKm2a6Qpump?maker=6YyUUEE6fN82uCKtVPx8TkHwKbDdswEu7EVv55edwxaC","https://dexscreener.com/solana/9NSJ5qhm62AYcWqVjr8qZVF7SSa7NMwqswKm2a6Qpump?maker=6YyUUEE6fN82uCKtVPx8TkHwKbDdswEu7EVv55edwxaC")</f>
        <v/>
      </c>
    </row>
    <row r="13">
      <c r="A13" t="inlineStr">
        <is>
          <t>9wtFqbMCFDLwgEboVs3WJhVG2VgwdFBo3osqtqgXpump</t>
        </is>
      </c>
      <c r="B13" t="inlineStr">
        <is>
          <t>TEAPOT</t>
        </is>
      </c>
      <c r="C13" t="n">
        <v>0</v>
      </c>
      <c r="D13" t="n">
        <v>4.01</v>
      </c>
      <c r="E13" t="n">
        <v>0.27</v>
      </c>
      <c r="F13" t="n">
        <v>14.61</v>
      </c>
      <c r="G13" t="n">
        <v>18.62</v>
      </c>
      <c r="H13" t="n">
        <v>3</v>
      </c>
      <c r="I13" t="n">
        <v>3</v>
      </c>
      <c r="J13" t="n">
        <v>-1</v>
      </c>
      <c r="K13" t="n">
        <v>-1</v>
      </c>
      <c r="L13">
        <f>HYPERLINK("https://www.defined.fi/sol/9wtFqbMCFDLwgEboVs3WJhVG2VgwdFBo3osqtqgXpump?maker=6YyUUEE6fN82uCKtVPx8TkHwKbDdswEu7EVv55edwxaC","https://www.defined.fi/sol/9wtFqbMCFDLwgEboVs3WJhVG2VgwdFBo3osqtqgXpump?maker=6YyUUEE6fN82uCKtVPx8TkHwKbDdswEu7EVv55edwxaC")</f>
        <v/>
      </c>
      <c r="M13">
        <f>HYPERLINK("https://dexscreener.com/solana/9wtFqbMCFDLwgEboVs3WJhVG2VgwdFBo3osqtqgXpump?maker=6YyUUEE6fN82uCKtVPx8TkHwKbDdswEu7EVv55edwxaC","https://dexscreener.com/solana/9wtFqbMCFDLwgEboVs3WJhVG2VgwdFBo3osqtqgXpump?maker=6YyUUEE6fN82uCKtVPx8TkHwKbDdswEu7EVv55edwxaC")</f>
        <v/>
      </c>
    </row>
    <row r="14">
      <c r="A14" t="inlineStr">
        <is>
          <t>HtCqD3o5aF1RXcyGi6AW11PoB3bZmFdA8kvVyhJrpump</t>
        </is>
      </c>
      <c r="B14" t="inlineStr">
        <is>
          <t>GMika</t>
        </is>
      </c>
      <c r="C14" t="n">
        <v>0</v>
      </c>
      <c r="D14" t="n">
        <v>-1.92</v>
      </c>
      <c r="E14" t="n">
        <v>-0.39</v>
      </c>
      <c r="F14" t="n">
        <v>4.87</v>
      </c>
      <c r="G14" t="n">
        <v>2.95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HYPERLINK("https://www.defined.fi/sol/HtCqD3o5aF1RXcyGi6AW11PoB3bZmFdA8kvVyhJrpump?maker=6YyUUEE6fN82uCKtVPx8TkHwKbDdswEu7EVv55edwxaC","https://www.defined.fi/sol/HtCqD3o5aF1RXcyGi6AW11PoB3bZmFdA8kvVyhJrpump?maker=6YyUUEE6fN82uCKtVPx8TkHwKbDdswEu7EVv55edwxaC")</f>
        <v/>
      </c>
      <c r="M14">
        <f>HYPERLINK("https://dexscreener.com/solana/HtCqD3o5aF1RXcyGi6AW11PoB3bZmFdA8kvVyhJrpump?maker=6YyUUEE6fN82uCKtVPx8TkHwKbDdswEu7EVv55edwxaC","https://dexscreener.com/solana/HtCqD3o5aF1RXcyGi6AW11PoB3bZmFdA8kvVyhJrpump?maker=6YyUUEE6fN82uCKtVPx8TkHwKbDdswEu7EVv55edwxaC")</f>
        <v/>
      </c>
    </row>
    <row r="15">
      <c r="A15" t="inlineStr">
        <is>
          <t>AzhJWN5LnV3eyUpHFS9ELNGDGXJkyhkrMn2rf5Xopump</t>
        </is>
      </c>
      <c r="B15" t="inlineStr">
        <is>
          <t>SHIT</t>
        </is>
      </c>
      <c r="C15" t="n">
        <v>0</v>
      </c>
      <c r="D15" t="n">
        <v>-0.537</v>
      </c>
      <c r="E15" t="n">
        <v>-1</v>
      </c>
      <c r="F15" t="n">
        <v>1.46</v>
      </c>
      <c r="G15" t="n">
        <v>0.92</v>
      </c>
      <c r="H15" t="n">
        <v>2</v>
      </c>
      <c r="I15" t="n">
        <v>2</v>
      </c>
      <c r="J15" t="n">
        <v>-1</v>
      </c>
      <c r="K15" t="n">
        <v>-1</v>
      </c>
      <c r="L15">
        <f>HYPERLINK("https://www.defined.fi/sol/AzhJWN5LnV3eyUpHFS9ELNGDGXJkyhkrMn2rf5Xopump?maker=6YyUUEE6fN82uCKtVPx8TkHwKbDdswEu7EVv55edwxaC","https://www.defined.fi/sol/AzhJWN5LnV3eyUpHFS9ELNGDGXJkyhkrMn2rf5Xopump?maker=6YyUUEE6fN82uCKtVPx8TkHwKbDdswEu7EVv55edwxaC")</f>
        <v/>
      </c>
      <c r="M15">
        <f>HYPERLINK("https://dexscreener.com/solana/AzhJWN5LnV3eyUpHFS9ELNGDGXJkyhkrMn2rf5Xopump?maker=6YyUUEE6fN82uCKtVPx8TkHwKbDdswEu7EVv55edwxaC","https://dexscreener.com/solana/AzhJWN5LnV3eyUpHFS9ELNGDGXJkyhkrMn2rf5Xopump?maker=6YyUUEE6fN82uCKtVPx8TkHwKbDdswEu7EVv55edwxaC")</f>
        <v/>
      </c>
    </row>
    <row r="16">
      <c r="A16" t="inlineStr">
        <is>
          <t>Sb7aRi7A7ZXcBjjxYDTLMnJgKzMgtdERJrCCV6ZivZ6</t>
        </is>
      </c>
      <c r="B16" t="inlineStr">
        <is>
          <t>NS</t>
        </is>
      </c>
      <c r="C16" t="n">
        <v>0</v>
      </c>
      <c r="D16" t="n">
        <v>-0.313</v>
      </c>
      <c r="E16" t="n">
        <v>-0.32</v>
      </c>
      <c r="F16" t="n">
        <v>0.966</v>
      </c>
      <c r="G16" t="n">
        <v>0.652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HYPERLINK("https://www.defined.fi/sol/Sb7aRi7A7ZXcBjjxYDTLMnJgKzMgtdERJrCCV6ZivZ6?maker=6YyUUEE6fN82uCKtVPx8TkHwKbDdswEu7EVv55edwxaC","https://www.defined.fi/sol/Sb7aRi7A7ZXcBjjxYDTLMnJgKzMgtdERJrCCV6ZivZ6?maker=6YyUUEE6fN82uCKtVPx8TkHwKbDdswEu7EVv55edwxaC")</f>
        <v/>
      </c>
      <c r="M16">
        <f>HYPERLINK("https://dexscreener.com/solana/Sb7aRi7A7ZXcBjjxYDTLMnJgKzMgtdERJrCCV6ZivZ6?maker=6YyUUEE6fN82uCKtVPx8TkHwKbDdswEu7EVv55edwxaC","https://dexscreener.com/solana/Sb7aRi7A7ZXcBjjxYDTLMnJgKzMgtdERJrCCV6ZivZ6?maker=6YyUUEE6fN82uCKtVPx8TkHwKbDdswEu7EVv55edwxaC")</f>
        <v/>
      </c>
    </row>
    <row r="17">
      <c r="A17" t="inlineStr">
        <is>
          <t>KBFs8Zb1V1tT9x7Ba3AWQo8jSNyL6GLuXjBx6kHpump</t>
        </is>
      </c>
      <c r="B17" t="inlineStr">
        <is>
          <t>$HIVE</t>
        </is>
      </c>
      <c r="C17" t="n">
        <v>0</v>
      </c>
      <c r="D17" t="n">
        <v>-8.119999999999999</v>
      </c>
      <c r="E17" t="n">
        <v>-0.84</v>
      </c>
      <c r="F17" t="n">
        <v>9.710000000000001</v>
      </c>
      <c r="G17" t="n">
        <v>1.59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HYPERLINK("https://www.defined.fi/sol/KBFs8Zb1V1tT9x7Ba3AWQo8jSNyL6GLuXjBx6kHpump?maker=6YyUUEE6fN82uCKtVPx8TkHwKbDdswEu7EVv55edwxaC","https://www.defined.fi/sol/KBFs8Zb1V1tT9x7Ba3AWQo8jSNyL6GLuXjBx6kHpump?maker=6YyUUEE6fN82uCKtVPx8TkHwKbDdswEu7EVv55edwxaC")</f>
        <v/>
      </c>
      <c r="M17">
        <f>HYPERLINK("https://dexscreener.com/solana/KBFs8Zb1V1tT9x7Ba3AWQo8jSNyL6GLuXjBx6kHpump?maker=6YyUUEE6fN82uCKtVPx8TkHwKbDdswEu7EVv55edwxaC","https://dexscreener.com/solana/KBFs8Zb1V1tT9x7Ba3AWQo8jSNyL6GLuXjBx6kHpump?maker=6YyUUEE6fN82uCKtVPx8TkHwKbDdswEu7EVv55edwxaC")</f>
        <v/>
      </c>
    </row>
    <row r="18">
      <c r="A18" t="inlineStr">
        <is>
          <t>3Ei8SaoL4JWZv1XsWePqiAjVtb7QtpJbV2TSuURmpump</t>
        </is>
      </c>
      <c r="B18" t="inlineStr">
        <is>
          <t>Kiri</t>
        </is>
      </c>
      <c r="C18" t="n">
        <v>1</v>
      </c>
      <c r="D18" t="n">
        <v>-0.544</v>
      </c>
      <c r="E18" t="n">
        <v>-0.19</v>
      </c>
      <c r="F18" t="n">
        <v>2.92</v>
      </c>
      <c r="G18" t="n">
        <v>2.38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HYPERLINK("https://www.defined.fi/sol/3Ei8SaoL4JWZv1XsWePqiAjVtb7QtpJbV2TSuURmpump?maker=6YyUUEE6fN82uCKtVPx8TkHwKbDdswEu7EVv55edwxaC","https://www.defined.fi/sol/3Ei8SaoL4JWZv1XsWePqiAjVtb7QtpJbV2TSuURmpump?maker=6YyUUEE6fN82uCKtVPx8TkHwKbDdswEu7EVv55edwxaC")</f>
        <v/>
      </c>
      <c r="M18">
        <f>HYPERLINK("https://dexscreener.com/solana/3Ei8SaoL4JWZv1XsWePqiAjVtb7QtpJbV2TSuURmpump?maker=6YyUUEE6fN82uCKtVPx8TkHwKbDdswEu7EVv55edwxaC","https://dexscreener.com/solana/3Ei8SaoL4JWZv1XsWePqiAjVtb7QtpJbV2TSuURmpump?maker=6YyUUEE6fN82uCKtVPx8TkHwKbDdswEu7EVv55edwxaC")</f>
        <v/>
      </c>
    </row>
    <row r="19">
      <c r="A19" t="inlineStr">
        <is>
          <t>HzNvCE2RgQwzigveZiSJh9PdyXZG3BecFY6SdZ7nhuxy</t>
        </is>
      </c>
      <c r="B19" t="inlineStr">
        <is>
          <t>PROVIDENCE</t>
        </is>
      </c>
      <c r="C19" t="n">
        <v>1</v>
      </c>
      <c r="D19" t="n">
        <v>-0.503</v>
      </c>
      <c r="E19" t="n">
        <v>-0.52</v>
      </c>
      <c r="F19" t="n">
        <v>0.973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HYPERLINK("https://www.defined.fi/sol/HzNvCE2RgQwzigveZiSJh9PdyXZG3BecFY6SdZ7nhuxy?maker=6YyUUEE6fN82uCKtVPx8TkHwKbDdswEu7EVv55edwxaC","https://www.defined.fi/sol/HzNvCE2RgQwzigveZiSJh9PdyXZG3BecFY6SdZ7nhuxy?maker=6YyUUEE6fN82uCKtVPx8TkHwKbDdswEu7EVv55edwxaC")</f>
        <v/>
      </c>
      <c r="M19">
        <f>HYPERLINK("https://dexscreener.com/solana/HzNvCE2RgQwzigveZiSJh9PdyXZG3BecFY6SdZ7nhuxy?maker=6YyUUEE6fN82uCKtVPx8TkHwKbDdswEu7EVv55edwxaC","https://dexscreener.com/solana/HzNvCE2RgQwzigveZiSJh9PdyXZG3BecFY6SdZ7nhuxy?maker=6YyUUEE6fN82uCKtVPx8TkHwKbDdswEu7EVv55edwxaC")</f>
        <v/>
      </c>
    </row>
    <row r="20">
      <c r="A20" t="inlineStr">
        <is>
          <t>5WzhYWfs9VMSbZ7BkjiJ4G97aMuS9gRsyK6qhcAdpump</t>
        </is>
      </c>
      <c r="B20" t="inlineStr">
        <is>
          <t>bitwizard</t>
        </is>
      </c>
      <c r="C20" t="n">
        <v>1</v>
      </c>
      <c r="D20" t="n">
        <v>-0.706</v>
      </c>
      <c r="E20" t="n">
        <v>-1</v>
      </c>
      <c r="F20" t="n">
        <v>1.03</v>
      </c>
      <c r="G20" t="n">
        <v>0.322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HYPERLINK("https://www.defined.fi/sol/5WzhYWfs9VMSbZ7BkjiJ4G97aMuS9gRsyK6qhcAdpump?maker=6YyUUEE6fN82uCKtVPx8TkHwKbDdswEu7EVv55edwxaC","https://www.defined.fi/sol/5WzhYWfs9VMSbZ7BkjiJ4G97aMuS9gRsyK6qhcAdpump?maker=6YyUUEE6fN82uCKtVPx8TkHwKbDdswEu7EVv55edwxaC")</f>
        <v/>
      </c>
      <c r="M20">
        <f>HYPERLINK("https://dexscreener.com/solana/5WzhYWfs9VMSbZ7BkjiJ4G97aMuS9gRsyK6qhcAdpump?maker=6YyUUEE6fN82uCKtVPx8TkHwKbDdswEu7EVv55edwxaC","https://dexscreener.com/solana/5WzhYWfs9VMSbZ7BkjiJ4G97aMuS9gRsyK6qhcAdpump?maker=6YyUUEE6fN82uCKtVPx8TkHwKbDdswEu7EVv55edwxaC")</f>
        <v/>
      </c>
    </row>
    <row r="21">
      <c r="A21" t="inlineStr">
        <is>
          <t>ETZDTrZp1tWSTPHf22cyUXiv5xGzXuBFEwJAsE8ypump</t>
        </is>
      </c>
      <c r="B21" t="inlineStr">
        <is>
          <t>xcog</t>
        </is>
      </c>
      <c r="C21" t="n">
        <v>1</v>
      </c>
      <c r="D21" t="n">
        <v>27.99</v>
      </c>
      <c r="E21" t="n">
        <v>1</v>
      </c>
      <c r="F21" t="n">
        <v>28.07</v>
      </c>
      <c r="G21" t="n">
        <v>56.06</v>
      </c>
      <c r="H21" t="n">
        <v>7</v>
      </c>
      <c r="I21" t="n">
        <v>7</v>
      </c>
      <c r="J21" t="n">
        <v>-1</v>
      </c>
      <c r="K21" t="n">
        <v>-1</v>
      </c>
      <c r="L21">
        <f>HYPERLINK("https://www.defined.fi/sol/ETZDTrZp1tWSTPHf22cyUXiv5xGzXuBFEwJAsE8ypump?maker=6YyUUEE6fN82uCKtVPx8TkHwKbDdswEu7EVv55edwxaC","https://www.defined.fi/sol/ETZDTrZp1tWSTPHf22cyUXiv5xGzXuBFEwJAsE8ypump?maker=6YyUUEE6fN82uCKtVPx8TkHwKbDdswEu7EVv55edwxaC")</f>
        <v/>
      </c>
      <c r="M21">
        <f>HYPERLINK("https://dexscreener.com/solana/ETZDTrZp1tWSTPHf22cyUXiv5xGzXuBFEwJAsE8ypump?maker=6YyUUEE6fN82uCKtVPx8TkHwKbDdswEu7EVv55edwxaC","https://dexscreener.com/solana/ETZDTrZp1tWSTPHf22cyUXiv5xGzXuBFEwJAsE8ypump?maker=6YyUUEE6fN82uCKtVPx8TkHwKbDdswEu7EVv55edwxaC")</f>
        <v/>
      </c>
    </row>
    <row r="22">
      <c r="A22" t="inlineStr">
        <is>
          <t>3JXq16mWyo1uboEK9QCGcjjgCB3DXKWWcF1yySC7pump</t>
        </is>
      </c>
      <c r="B22" t="inlineStr">
        <is>
          <t>$ANDY70B$</t>
        </is>
      </c>
      <c r="C22" t="n">
        <v>1</v>
      </c>
      <c r="D22" t="n">
        <v>-6.08</v>
      </c>
      <c r="E22" t="n">
        <v>-0.27</v>
      </c>
      <c r="F22" t="n">
        <v>22.19</v>
      </c>
      <c r="G22" t="n">
        <v>16.11</v>
      </c>
      <c r="H22" t="n">
        <v>5</v>
      </c>
      <c r="I22" t="n">
        <v>3</v>
      </c>
      <c r="J22" t="n">
        <v>-1</v>
      </c>
      <c r="K22" t="n">
        <v>-1</v>
      </c>
      <c r="L22">
        <f>HYPERLINK("https://www.defined.fi/sol/3JXq16mWyo1uboEK9QCGcjjgCB3DXKWWcF1yySC7pump?maker=6YyUUEE6fN82uCKtVPx8TkHwKbDdswEu7EVv55edwxaC","https://www.defined.fi/sol/3JXq16mWyo1uboEK9QCGcjjgCB3DXKWWcF1yySC7pump?maker=6YyUUEE6fN82uCKtVPx8TkHwKbDdswEu7EVv55edwxaC")</f>
        <v/>
      </c>
      <c r="M22">
        <f>HYPERLINK("https://dexscreener.com/solana/3JXq16mWyo1uboEK9QCGcjjgCB3DXKWWcF1yySC7pump?maker=6YyUUEE6fN82uCKtVPx8TkHwKbDdswEu7EVv55edwxaC","https://dexscreener.com/solana/3JXq16mWyo1uboEK9QCGcjjgCB3DXKWWcF1yySC7pump?maker=6YyUUEE6fN82uCKtVPx8TkHwKbDdswEu7EVv55edwxaC")</f>
        <v/>
      </c>
    </row>
    <row r="23">
      <c r="A23" t="inlineStr">
        <is>
          <t>DbLX7qixm3MtruPNuQEnVYu8QFDoxMDu3wx19GCLpump</t>
        </is>
      </c>
      <c r="B23" t="inlineStr">
        <is>
          <t>word</t>
        </is>
      </c>
      <c r="C23" t="n">
        <v>1</v>
      </c>
      <c r="D23" t="n">
        <v>-1.45</v>
      </c>
      <c r="E23" t="n">
        <v>-0.74</v>
      </c>
      <c r="F23" t="n">
        <v>1.95</v>
      </c>
      <c r="G23" t="n">
        <v>0.508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HYPERLINK("https://www.defined.fi/sol/DbLX7qixm3MtruPNuQEnVYu8QFDoxMDu3wx19GCLpump?maker=6YyUUEE6fN82uCKtVPx8TkHwKbDdswEu7EVv55edwxaC","https://www.defined.fi/sol/DbLX7qixm3MtruPNuQEnVYu8QFDoxMDu3wx19GCLpump?maker=6YyUUEE6fN82uCKtVPx8TkHwKbDdswEu7EVv55edwxaC")</f>
        <v/>
      </c>
      <c r="M23">
        <f>HYPERLINK("https://dexscreener.com/solana/DbLX7qixm3MtruPNuQEnVYu8QFDoxMDu3wx19GCLpump?maker=6YyUUEE6fN82uCKtVPx8TkHwKbDdswEu7EVv55edwxaC","https://dexscreener.com/solana/DbLX7qixm3MtruPNuQEnVYu8QFDoxMDu3wx19GCLpump?maker=6YyUUEE6fN82uCKtVPx8TkHwKbDdswEu7EVv55edwxaC")</f>
        <v/>
      </c>
    </row>
    <row r="24">
      <c r="A24" t="inlineStr">
        <is>
          <t>AgHg9Q1s9aUhU7YNMH7c5pvCghFVSFcnCEJ4ePKjrDZg</t>
        </is>
      </c>
      <c r="B24" t="inlineStr">
        <is>
          <t>Thebes</t>
        </is>
      </c>
      <c r="C24" t="n">
        <v>1</v>
      </c>
      <c r="D24" t="n">
        <v>1.09</v>
      </c>
      <c r="E24" t="n">
        <v>0.11</v>
      </c>
      <c r="F24" t="n">
        <v>9.73</v>
      </c>
      <c r="G24" t="n">
        <v>10.82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HYPERLINK("https://www.defined.fi/sol/AgHg9Q1s9aUhU7YNMH7c5pvCghFVSFcnCEJ4ePKjrDZg?maker=6YyUUEE6fN82uCKtVPx8TkHwKbDdswEu7EVv55edwxaC","https://www.defined.fi/sol/AgHg9Q1s9aUhU7YNMH7c5pvCghFVSFcnCEJ4ePKjrDZg?maker=6YyUUEE6fN82uCKtVPx8TkHwKbDdswEu7EVv55edwxaC")</f>
        <v/>
      </c>
      <c r="M24">
        <f>HYPERLINK("https://dexscreener.com/solana/AgHg9Q1s9aUhU7YNMH7c5pvCghFVSFcnCEJ4ePKjrDZg?maker=6YyUUEE6fN82uCKtVPx8TkHwKbDdswEu7EVv55edwxaC","https://dexscreener.com/solana/AgHg9Q1s9aUhU7YNMH7c5pvCghFVSFcnCEJ4ePKjrDZg?maker=6YyUUEE6fN82uCKtVPx8TkHwKbDdswEu7EVv55edwxaC")</f>
        <v/>
      </c>
    </row>
    <row r="25">
      <c r="A25" t="inlineStr">
        <is>
          <t>Di2QxRLGtatciBGkqxhv6ZypCTG1YFpTA6rUnE6Npump</t>
        </is>
      </c>
      <c r="B25" t="inlineStr">
        <is>
          <t>Elmo</t>
        </is>
      </c>
      <c r="C25" t="n">
        <v>1</v>
      </c>
      <c r="D25" t="n">
        <v>-0.58</v>
      </c>
      <c r="E25" t="n">
        <v>-1</v>
      </c>
      <c r="F25" t="n">
        <v>1</v>
      </c>
      <c r="G25" t="n">
        <v>0.42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HYPERLINK("https://www.defined.fi/sol/Di2QxRLGtatciBGkqxhv6ZypCTG1YFpTA6rUnE6Npump?maker=6YyUUEE6fN82uCKtVPx8TkHwKbDdswEu7EVv55edwxaC","https://www.defined.fi/sol/Di2QxRLGtatciBGkqxhv6ZypCTG1YFpTA6rUnE6Npump?maker=6YyUUEE6fN82uCKtVPx8TkHwKbDdswEu7EVv55edwxaC")</f>
        <v/>
      </c>
      <c r="M25">
        <f>HYPERLINK("https://dexscreener.com/solana/Di2QxRLGtatciBGkqxhv6ZypCTG1YFpTA6rUnE6Npump?maker=6YyUUEE6fN82uCKtVPx8TkHwKbDdswEu7EVv55edwxaC","https://dexscreener.com/solana/Di2QxRLGtatciBGkqxhv6ZypCTG1YFpTA6rUnE6Npump?maker=6YyUUEE6fN82uCKtVPx8TkHwKbDdswEu7EVv55edwxaC")</f>
        <v/>
      </c>
    </row>
    <row r="26">
      <c r="A26" t="inlineStr">
        <is>
          <t>4NfBFGkmfeETJib72T8tUWoVBekfwhRXDsmVNACgpump</t>
        </is>
      </c>
      <c r="B26" t="inlineStr">
        <is>
          <t>KIM</t>
        </is>
      </c>
      <c r="C26" t="n">
        <v>1</v>
      </c>
      <c r="D26" t="n">
        <v>-0.376</v>
      </c>
      <c r="E26" t="n">
        <v>-0.39</v>
      </c>
      <c r="F26" t="n">
        <v>0.974</v>
      </c>
      <c r="G26" t="n">
        <v>0.598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HYPERLINK("https://www.defined.fi/sol/4NfBFGkmfeETJib72T8tUWoVBekfwhRXDsmVNACgpump?maker=6YyUUEE6fN82uCKtVPx8TkHwKbDdswEu7EVv55edwxaC","https://www.defined.fi/sol/4NfBFGkmfeETJib72T8tUWoVBekfwhRXDsmVNACgpump?maker=6YyUUEE6fN82uCKtVPx8TkHwKbDdswEu7EVv55edwxaC")</f>
        <v/>
      </c>
      <c r="M26">
        <f>HYPERLINK("https://dexscreener.com/solana/4NfBFGkmfeETJib72T8tUWoVBekfwhRXDsmVNACgpump?maker=6YyUUEE6fN82uCKtVPx8TkHwKbDdswEu7EVv55edwxaC","https://dexscreener.com/solana/4NfBFGkmfeETJib72T8tUWoVBekfwhRXDsmVNACgpump?maker=6YyUUEE6fN82uCKtVPx8TkHwKbDdswEu7EVv55edwxaC")</f>
        <v/>
      </c>
    </row>
    <row r="27">
      <c r="A27" t="inlineStr">
        <is>
          <t>5ymzsgQjiaa4bXEPgrVTgNJJWyHUw3En3i9Jppb4pump</t>
        </is>
      </c>
      <c r="B27" t="inlineStr">
        <is>
          <t>blake</t>
        </is>
      </c>
      <c r="C27" t="n">
        <v>1</v>
      </c>
      <c r="D27" t="n">
        <v>-1.27</v>
      </c>
      <c r="E27" t="n">
        <v>-0.66</v>
      </c>
      <c r="F27" t="n">
        <v>1.93</v>
      </c>
      <c r="G27" t="n">
        <v>0.657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HYPERLINK("https://www.defined.fi/sol/5ymzsgQjiaa4bXEPgrVTgNJJWyHUw3En3i9Jppb4pump?maker=6YyUUEE6fN82uCKtVPx8TkHwKbDdswEu7EVv55edwxaC","https://www.defined.fi/sol/5ymzsgQjiaa4bXEPgrVTgNJJWyHUw3En3i9Jppb4pump?maker=6YyUUEE6fN82uCKtVPx8TkHwKbDdswEu7EVv55edwxaC")</f>
        <v/>
      </c>
      <c r="M27">
        <f>HYPERLINK("https://dexscreener.com/solana/5ymzsgQjiaa4bXEPgrVTgNJJWyHUw3En3i9Jppb4pump?maker=6YyUUEE6fN82uCKtVPx8TkHwKbDdswEu7EVv55edwxaC","https://dexscreener.com/solana/5ymzsgQjiaa4bXEPgrVTgNJJWyHUw3En3i9Jppb4pump?maker=6YyUUEE6fN82uCKtVPx8TkHwKbDdswEu7EVv55edwxaC")</f>
        <v/>
      </c>
    </row>
    <row r="28">
      <c r="A28" t="inlineStr">
        <is>
          <t>EcR1tHGbgcPzQJvfEt1zqbkKEqmNZYGNfwiubSopcSho</t>
        </is>
      </c>
      <c r="B28" t="inlineStr">
        <is>
          <t>DPRKIM</t>
        </is>
      </c>
      <c r="C28" t="n">
        <v>1</v>
      </c>
      <c r="D28" t="n">
        <v>0.003</v>
      </c>
      <c r="E28" t="n">
        <v>0</v>
      </c>
      <c r="F28" t="n">
        <v>1.93</v>
      </c>
      <c r="G28" t="n">
        <v>1.94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HYPERLINK("https://www.defined.fi/sol/EcR1tHGbgcPzQJvfEt1zqbkKEqmNZYGNfwiubSopcSho?maker=6YyUUEE6fN82uCKtVPx8TkHwKbDdswEu7EVv55edwxaC","https://www.defined.fi/sol/EcR1tHGbgcPzQJvfEt1zqbkKEqmNZYGNfwiubSopcSho?maker=6YyUUEE6fN82uCKtVPx8TkHwKbDdswEu7EVv55edwxaC")</f>
        <v/>
      </c>
      <c r="M28">
        <f>HYPERLINK("https://dexscreener.com/solana/EcR1tHGbgcPzQJvfEt1zqbkKEqmNZYGNfwiubSopcSho?maker=6YyUUEE6fN82uCKtVPx8TkHwKbDdswEu7EVv55edwxaC","https://dexscreener.com/solana/EcR1tHGbgcPzQJvfEt1zqbkKEqmNZYGNfwiubSopcSho?maker=6YyUUEE6fN82uCKtVPx8TkHwKbDdswEu7EVv55edwxaC")</f>
        <v/>
      </c>
    </row>
    <row r="29">
      <c r="A29" t="inlineStr">
        <is>
          <t>5bpj3W9zC2Y5Zn2jDBcYVscGnCBUN5RD7152cfL9pump</t>
        </is>
      </c>
      <c r="B29" t="inlineStr">
        <is>
          <t>meme</t>
        </is>
      </c>
      <c r="C29" t="n">
        <v>2</v>
      </c>
      <c r="D29" t="n">
        <v>-0.707</v>
      </c>
      <c r="E29" t="n">
        <v>-0.25</v>
      </c>
      <c r="F29" t="n">
        <v>2.86</v>
      </c>
      <c r="G29" t="n">
        <v>2.15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HYPERLINK("https://www.defined.fi/sol/5bpj3W9zC2Y5Zn2jDBcYVscGnCBUN5RD7152cfL9pump?maker=6YyUUEE6fN82uCKtVPx8TkHwKbDdswEu7EVv55edwxaC","https://www.defined.fi/sol/5bpj3W9zC2Y5Zn2jDBcYVscGnCBUN5RD7152cfL9pump?maker=6YyUUEE6fN82uCKtVPx8TkHwKbDdswEu7EVv55edwxaC")</f>
        <v/>
      </c>
      <c r="M29">
        <f>HYPERLINK("https://dexscreener.com/solana/5bpj3W9zC2Y5Zn2jDBcYVscGnCBUN5RD7152cfL9pump?maker=6YyUUEE6fN82uCKtVPx8TkHwKbDdswEu7EVv55edwxaC","https://dexscreener.com/solana/5bpj3W9zC2Y5Zn2jDBcYVscGnCBUN5RD7152cfL9pump?maker=6YyUUEE6fN82uCKtVPx8TkHwKbDdswEu7EVv55edwxaC")</f>
        <v/>
      </c>
    </row>
    <row r="30">
      <c r="A30" t="inlineStr">
        <is>
          <t>HuiVprCHCucHUb5bX6EXFJd7wuwvdASFzzge4ahXpump</t>
        </is>
      </c>
      <c r="B30" t="inlineStr">
        <is>
          <t>Tilly</t>
        </is>
      </c>
      <c r="C30" t="n">
        <v>2</v>
      </c>
      <c r="D30" t="n">
        <v>-1.62</v>
      </c>
      <c r="E30" t="n">
        <v>-0.12</v>
      </c>
      <c r="F30" t="n">
        <v>13.61</v>
      </c>
      <c r="G30" t="n">
        <v>11.98</v>
      </c>
      <c r="H30" t="n">
        <v>4</v>
      </c>
      <c r="I30" t="n">
        <v>2</v>
      </c>
      <c r="J30" t="n">
        <v>-1</v>
      </c>
      <c r="K30" t="n">
        <v>-1</v>
      </c>
      <c r="L30">
        <f>HYPERLINK("https://www.defined.fi/sol/HuiVprCHCucHUb5bX6EXFJd7wuwvdASFzzge4ahXpump?maker=6YyUUEE6fN82uCKtVPx8TkHwKbDdswEu7EVv55edwxaC","https://www.defined.fi/sol/HuiVprCHCucHUb5bX6EXFJd7wuwvdASFzzge4ahXpump?maker=6YyUUEE6fN82uCKtVPx8TkHwKbDdswEu7EVv55edwxaC")</f>
        <v/>
      </c>
      <c r="M30">
        <f>HYPERLINK("https://dexscreener.com/solana/HuiVprCHCucHUb5bX6EXFJd7wuwvdASFzzge4ahXpump?maker=6YyUUEE6fN82uCKtVPx8TkHwKbDdswEu7EVv55edwxaC","https://dexscreener.com/solana/HuiVprCHCucHUb5bX6EXFJd7wuwvdASFzzge4ahXpump?maker=6YyUUEE6fN82uCKtVPx8TkHwKbDdswEu7EVv55edwxaC")</f>
        <v/>
      </c>
    </row>
    <row r="31">
      <c r="A31" t="inlineStr">
        <is>
          <t>DXeZnWPYGss7JhAyTUd5w8gpivt1NJDYbxAsXobxpump</t>
        </is>
      </c>
      <c r="B31" t="inlineStr">
        <is>
          <t>scammer</t>
        </is>
      </c>
      <c r="C31" t="n">
        <v>2</v>
      </c>
      <c r="D31" t="n">
        <v>-0.397</v>
      </c>
      <c r="E31" t="n">
        <v>-1</v>
      </c>
      <c r="F31" t="n">
        <v>0.959</v>
      </c>
      <c r="G31" t="n">
        <v>0.5620000000000001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HYPERLINK("https://www.defined.fi/sol/DXeZnWPYGss7JhAyTUd5w8gpivt1NJDYbxAsXobxpump?maker=6YyUUEE6fN82uCKtVPx8TkHwKbDdswEu7EVv55edwxaC","https://www.defined.fi/sol/DXeZnWPYGss7JhAyTUd5w8gpivt1NJDYbxAsXobxpump?maker=6YyUUEE6fN82uCKtVPx8TkHwKbDdswEu7EVv55edwxaC")</f>
        <v/>
      </c>
      <c r="M31">
        <f>HYPERLINK("https://dexscreener.com/solana/DXeZnWPYGss7JhAyTUd5w8gpivt1NJDYbxAsXobxpump?maker=6YyUUEE6fN82uCKtVPx8TkHwKbDdswEu7EVv55edwxaC","https://dexscreener.com/solana/DXeZnWPYGss7JhAyTUd5w8gpivt1NJDYbxAsXobxpump?maker=6YyUUEE6fN82uCKtVPx8TkHwKbDdswEu7EVv55edwxaC")</f>
        <v/>
      </c>
    </row>
    <row r="32">
      <c r="A32" t="inlineStr">
        <is>
          <t>H3jGAUKQ1hAzMSUP47xdULfg2rtsmBTjWjwJp4Jupump</t>
        </is>
      </c>
      <c r="B32" t="inlineStr">
        <is>
          <t>reDOG</t>
        </is>
      </c>
      <c r="C32" t="n">
        <v>2</v>
      </c>
      <c r="D32" t="n">
        <v>-0.032</v>
      </c>
      <c r="E32" t="n">
        <v>-0.02</v>
      </c>
      <c r="F32" t="n">
        <v>1.9</v>
      </c>
      <c r="G32" t="n">
        <v>1.87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HYPERLINK("https://www.defined.fi/sol/H3jGAUKQ1hAzMSUP47xdULfg2rtsmBTjWjwJp4Jupump?maker=6YyUUEE6fN82uCKtVPx8TkHwKbDdswEu7EVv55edwxaC","https://www.defined.fi/sol/H3jGAUKQ1hAzMSUP47xdULfg2rtsmBTjWjwJp4Jupump?maker=6YyUUEE6fN82uCKtVPx8TkHwKbDdswEu7EVv55edwxaC")</f>
        <v/>
      </c>
      <c r="M32">
        <f>HYPERLINK("https://dexscreener.com/solana/H3jGAUKQ1hAzMSUP47xdULfg2rtsmBTjWjwJp4Jupump?maker=6YyUUEE6fN82uCKtVPx8TkHwKbDdswEu7EVv55edwxaC","https://dexscreener.com/solana/H3jGAUKQ1hAzMSUP47xdULfg2rtsmBTjWjwJp4Jupump?maker=6YyUUEE6fN82uCKtVPx8TkHwKbDdswEu7EVv55edwxaC")</f>
        <v/>
      </c>
    </row>
    <row r="33">
      <c r="A33" t="inlineStr">
        <is>
          <t>A5bgjwasvcJV3G4yR6RovtTnm7Ni19SVAi8x6pqvpump</t>
        </is>
      </c>
      <c r="B33" t="inlineStr">
        <is>
          <t>who</t>
        </is>
      </c>
      <c r="C33" t="n">
        <v>2</v>
      </c>
      <c r="D33" t="n">
        <v>-0.944</v>
      </c>
      <c r="E33" t="n">
        <v>-1</v>
      </c>
      <c r="F33" t="n">
        <v>1.87</v>
      </c>
      <c r="G33" t="n">
        <v>0.929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HYPERLINK("https://www.defined.fi/sol/A5bgjwasvcJV3G4yR6RovtTnm7Ni19SVAi8x6pqvpump?maker=6YyUUEE6fN82uCKtVPx8TkHwKbDdswEu7EVv55edwxaC","https://www.defined.fi/sol/A5bgjwasvcJV3G4yR6RovtTnm7Ni19SVAi8x6pqvpump?maker=6YyUUEE6fN82uCKtVPx8TkHwKbDdswEu7EVv55edwxaC")</f>
        <v/>
      </c>
      <c r="M33">
        <f>HYPERLINK("https://dexscreener.com/solana/A5bgjwasvcJV3G4yR6RovtTnm7Ni19SVAi8x6pqvpump?maker=6YyUUEE6fN82uCKtVPx8TkHwKbDdswEu7EVv55edwxaC","https://dexscreener.com/solana/A5bgjwasvcJV3G4yR6RovtTnm7Ni19SVAi8x6pqvpump?maker=6YyUUEE6fN82uCKtVPx8TkHwKbDdswEu7EVv55edwxaC")</f>
        <v/>
      </c>
    </row>
    <row r="34">
      <c r="A34" t="inlineStr">
        <is>
          <t>Fosp9yoXQBdx8YqyURZePYzgpCnxp9XsfnQq69DRvvU4</t>
        </is>
      </c>
      <c r="B34" t="inlineStr">
        <is>
          <t>MEDUSA</t>
        </is>
      </c>
      <c r="C34" t="n">
        <v>2</v>
      </c>
      <c r="D34" t="n">
        <v>1.28</v>
      </c>
      <c r="E34" t="n">
        <v>0.09</v>
      </c>
      <c r="F34" t="n">
        <v>14.86</v>
      </c>
      <c r="G34" t="n">
        <v>16.14</v>
      </c>
      <c r="H34" t="n">
        <v>4</v>
      </c>
      <c r="I34" t="n">
        <v>1</v>
      </c>
      <c r="J34" t="n">
        <v>-1</v>
      </c>
      <c r="K34" t="n">
        <v>-1</v>
      </c>
      <c r="L34">
        <f>HYPERLINK("https://www.defined.fi/sol/Fosp9yoXQBdx8YqyURZePYzgpCnxp9XsfnQq69DRvvU4?maker=6YyUUEE6fN82uCKtVPx8TkHwKbDdswEu7EVv55edwxaC","https://www.defined.fi/sol/Fosp9yoXQBdx8YqyURZePYzgpCnxp9XsfnQq69DRvvU4?maker=6YyUUEE6fN82uCKtVPx8TkHwKbDdswEu7EVv55edwxaC")</f>
        <v/>
      </c>
      <c r="M34">
        <f>HYPERLINK("https://dexscreener.com/solana/Fosp9yoXQBdx8YqyURZePYzgpCnxp9XsfnQq69DRvvU4?maker=6YyUUEE6fN82uCKtVPx8TkHwKbDdswEu7EVv55edwxaC","https://dexscreener.com/solana/Fosp9yoXQBdx8YqyURZePYzgpCnxp9XsfnQq69DRvvU4?maker=6YyUUEE6fN82uCKtVPx8TkHwKbDdswEu7EVv55edwxaC")</f>
        <v/>
      </c>
    </row>
    <row r="35">
      <c r="A35" t="inlineStr">
        <is>
          <t>FKpQJa9bAsaGEhWhcuNTpKmU3iechaqnNprz6Ccjpump</t>
        </is>
      </c>
      <c r="B35" t="inlineStr">
        <is>
          <t>diabolical</t>
        </is>
      </c>
      <c r="C35" t="n">
        <v>2</v>
      </c>
      <c r="D35" t="n">
        <v>-0.969</v>
      </c>
      <c r="E35" t="n">
        <v>-0.51</v>
      </c>
      <c r="F35" t="n">
        <v>1.9</v>
      </c>
      <c r="G35" t="n">
        <v>0.9360000000000001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HYPERLINK("https://www.defined.fi/sol/FKpQJa9bAsaGEhWhcuNTpKmU3iechaqnNprz6Ccjpump?maker=6YyUUEE6fN82uCKtVPx8TkHwKbDdswEu7EVv55edwxaC","https://www.defined.fi/sol/FKpQJa9bAsaGEhWhcuNTpKmU3iechaqnNprz6Ccjpump?maker=6YyUUEE6fN82uCKtVPx8TkHwKbDdswEu7EVv55edwxaC")</f>
        <v/>
      </c>
      <c r="M35">
        <f>HYPERLINK("https://dexscreener.com/solana/FKpQJa9bAsaGEhWhcuNTpKmU3iechaqnNprz6Ccjpump?maker=6YyUUEE6fN82uCKtVPx8TkHwKbDdswEu7EVv55edwxaC","https://dexscreener.com/solana/FKpQJa9bAsaGEhWhcuNTpKmU3iechaqnNprz6Ccjpump?maker=6YyUUEE6fN82uCKtVPx8TkHwKbDdswEu7EVv55edwxaC")</f>
        <v/>
      </c>
    </row>
    <row r="36">
      <c r="A36" t="inlineStr">
        <is>
          <t>2r1ViGmvhxYjYaxUy35fkobHifqBUbUfWgccc542pump</t>
        </is>
      </c>
      <c r="B36" t="inlineStr">
        <is>
          <t>myself</t>
        </is>
      </c>
      <c r="C36" t="n">
        <v>2</v>
      </c>
      <c r="D36" t="n">
        <v>-0.492</v>
      </c>
      <c r="E36" t="n">
        <v>-0.52</v>
      </c>
      <c r="F36" t="n">
        <v>0.949</v>
      </c>
      <c r="G36" t="n">
        <v>0.457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HYPERLINK("https://www.defined.fi/sol/2r1ViGmvhxYjYaxUy35fkobHifqBUbUfWgccc542pump?maker=6YyUUEE6fN82uCKtVPx8TkHwKbDdswEu7EVv55edwxaC","https://www.defined.fi/sol/2r1ViGmvhxYjYaxUy35fkobHifqBUbUfWgccc542pump?maker=6YyUUEE6fN82uCKtVPx8TkHwKbDdswEu7EVv55edwxaC")</f>
        <v/>
      </c>
      <c r="M36">
        <f>HYPERLINK("https://dexscreener.com/solana/2r1ViGmvhxYjYaxUy35fkobHifqBUbUfWgccc542pump?maker=6YyUUEE6fN82uCKtVPx8TkHwKbDdswEu7EVv55edwxaC","https://dexscreener.com/solana/2r1ViGmvhxYjYaxUy35fkobHifqBUbUfWgccc542pump?maker=6YyUUEE6fN82uCKtVPx8TkHwKbDdswEu7EVv55edwxaC")</f>
        <v/>
      </c>
    </row>
    <row r="37">
      <c r="A37" t="inlineStr">
        <is>
          <t>B2kKQ651QmEFrdWniRibR8knAtyL44KRtozVS8Rvpump</t>
        </is>
      </c>
      <c r="B37" t="inlineStr">
        <is>
          <t>REPLY</t>
        </is>
      </c>
      <c r="C37" t="n">
        <v>2</v>
      </c>
      <c r="D37" t="n">
        <v>-0.91</v>
      </c>
      <c r="E37" t="n">
        <v>-1</v>
      </c>
      <c r="F37" t="n">
        <v>1.15</v>
      </c>
      <c r="G37" t="n">
        <v>0.242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HYPERLINK("https://www.defined.fi/sol/B2kKQ651QmEFrdWniRibR8knAtyL44KRtozVS8Rvpump?maker=6YyUUEE6fN82uCKtVPx8TkHwKbDdswEu7EVv55edwxaC","https://www.defined.fi/sol/B2kKQ651QmEFrdWniRibR8knAtyL44KRtozVS8Rvpump?maker=6YyUUEE6fN82uCKtVPx8TkHwKbDdswEu7EVv55edwxaC")</f>
        <v/>
      </c>
      <c r="M37">
        <f>HYPERLINK("https://dexscreener.com/solana/B2kKQ651QmEFrdWniRibR8knAtyL44KRtozVS8Rvpump?maker=6YyUUEE6fN82uCKtVPx8TkHwKbDdswEu7EVv55edwxaC","https://dexscreener.com/solana/B2kKQ651QmEFrdWniRibR8knAtyL44KRtozVS8Rvpump?maker=6YyUUEE6fN82uCKtVPx8TkHwKbDdswEu7EVv55edwxaC")</f>
        <v/>
      </c>
    </row>
    <row r="38">
      <c r="A38" t="inlineStr">
        <is>
          <t>HEU2yQF2ghZ5J98zSpCwG8n4KtkEFJwQUAFBwH1Xpump</t>
        </is>
      </c>
      <c r="B38" t="inlineStr">
        <is>
          <t>unknown_HEU2</t>
        </is>
      </c>
      <c r="C38" t="n">
        <v>2</v>
      </c>
      <c r="D38" t="n">
        <v>0.213</v>
      </c>
      <c r="E38" t="n">
        <v>-1</v>
      </c>
      <c r="F38" t="n">
        <v>0.931</v>
      </c>
      <c r="G38" t="n">
        <v>1.14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HYPERLINK("https://www.defined.fi/sol/HEU2yQF2ghZ5J98zSpCwG8n4KtkEFJwQUAFBwH1Xpump?maker=6YyUUEE6fN82uCKtVPx8TkHwKbDdswEu7EVv55edwxaC","https://www.defined.fi/sol/HEU2yQF2ghZ5J98zSpCwG8n4KtkEFJwQUAFBwH1Xpump?maker=6YyUUEE6fN82uCKtVPx8TkHwKbDdswEu7EVv55edwxaC")</f>
        <v/>
      </c>
      <c r="M38">
        <f>HYPERLINK("https://dexscreener.com/solana/HEU2yQF2ghZ5J98zSpCwG8n4KtkEFJwQUAFBwH1Xpump?maker=6YyUUEE6fN82uCKtVPx8TkHwKbDdswEu7EVv55edwxaC","https://dexscreener.com/solana/HEU2yQF2ghZ5J98zSpCwG8n4KtkEFJwQUAFBwH1Xpump?maker=6YyUUEE6fN82uCKtVPx8TkHwKbDdswEu7EVv55edwxaC")</f>
        <v/>
      </c>
    </row>
    <row r="39">
      <c r="A39" t="inlineStr">
        <is>
          <t>Gf6Md87swMGqRnkc2bmmddM6eWzTfDry6WsEqbs5pump</t>
        </is>
      </c>
      <c r="B39" t="inlineStr">
        <is>
          <t>MOFLIN</t>
        </is>
      </c>
      <c r="C39" t="n">
        <v>2</v>
      </c>
      <c r="D39" t="n">
        <v>-3.44</v>
      </c>
      <c r="E39" t="n">
        <v>-0.92</v>
      </c>
      <c r="F39" t="n">
        <v>3.75</v>
      </c>
      <c r="G39" t="n">
        <v>0.309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HYPERLINK("https://www.defined.fi/sol/Gf6Md87swMGqRnkc2bmmddM6eWzTfDry6WsEqbs5pump?maker=6YyUUEE6fN82uCKtVPx8TkHwKbDdswEu7EVv55edwxaC","https://www.defined.fi/sol/Gf6Md87swMGqRnkc2bmmddM6eWzTfDry6WsEqbs5pump?maker=6YyUUEE6fN82uCKtVPx8TkHwKbDdswEu7EVv55edwxaC")</f>
        <v/>
      </c>
      <c r="M39">
        <f>HYPERLINK("https://dexscreener.com/solana/Gf6Md87swMGqRnkc2bmmddM6eWzTfDry6WsEqbs5pump?maker=6YyUUEE6fN82uCKtVPx8TkHwKbDdswEu7EVv55edwxaC","https://dexscreener.com/solana/Gf6Md87swMGqRnkc2bmmddM6eWzTfDry6WsEqbs5pump?maker=6YyUUEE6fN82uCKtVPx8TkHwKbDdswEu7EVv55edwxaC")</f>
        <v/>
      </c>
    </row>
    <row r="40">
      <c r="A40" t="inlineStr">
        <is>
          <t>A4W4DNKxCpNff1N24J4d1kzCbuBsYruQEeRBDf3zpump</t>
        </is>
      </c>
      <c r="B40" t="inlineStr">
        <is>
          <t>SMOOTH</t>
        </is>
      </c>
      <c r="C40" t="n">
        <v>2</v>
      </c>
      <c r="D40" t="n">
        <v>-0.233</v>
      </c>
      <c r="E40" t="n">
        <v>-1</v>
      </c>
      <c r="F40" t="n">
        <v>0.986</v>
      </c>
      <c r="G40" t="n">
        <v>0.754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HYPERLINK("https://www.defined.fi/sol/A4W4DNKxCpNff1N24J4d1kzCbuBsYruQEeRBDf3zpump?maker=6YyUUEE6fN82uCKtVPx8TkHwKbDdswEu7EVv55edwxaC","https://www.defined.fi/sol/A4W4DNKxCpNff1N24J4d1kzCbuBsYruQEeRBDf3zpump?maker=6YyUUEE6fN82uCKtVPx8TkHwKbDdswEu7EVv55edwxaC")</f>
        <v/>
      </c>
      <c r="M40">
        <f>HYPERLINK("https://dexscreener.com/solana/A4W4DNKxCpNff1N24J4d1kzCbuBsYruQEeRBDf3zpump?maker=6YyUUEE6fN82uCKtVPx8TkHwKbDdswEu7EVv55edwxaC","https://dexscreener.com/solana/A4W4DNKxCpNff1N24J4d1kzCbuBsYruQEeRBDf3zpump?maker=6YyUUEE6fN82uCKtVPx8TkHwKbDdswEu7EVv55edwxaC")</f>
        <v/>
      </c>
    </row>
    <row r="41">
      <c r="A41" t="inlineStr">
        <is>
          <t>8wZvGcGePvWEa8tKQUYctMXFSkqS39scozVU9xBVrUjY</t>
        </is>
      </c>
      <c r="B41" t="inlineStr">
        <is>
          <t>Remilia</t>
        </is>
      </c>
      <c r="C41" t="n">
        <v>2</v>
      </c>
      <c r="D41" t="n">
        <v>4.01</v>
      </c>
      <c r="E41" t="n">
        <v>0.83</v>
      </c>
      <c r="F41" t="n">
        <v>4.84</v>
      </c>
      <c r="G41" t="n">
        <v>8.85</v>
      </c>
      <c r="H41" t="n">
        <v>2</v>
      </c>
      <c r="I41" t="n">
        <v>1</v>
      </c>
      <c r="J41" t="n">
        <v>-1</v>
      </c>
      <c r="K41" t="n">
        <v>-1</v>
      </c>
      <c r="L41">
        <f>HYPERLINK("https://www.defined.fi/sol/8wZvGcGePvWEa8tKQUYctMXFSkqS39scozVU9xBVrUjY?maker=6YyUUEE6fN82uCKtVPx8TkHwKbDdswEu7EVv55edwxaC","https://www.defined.fi/sol/8wZvGcGePvWEa8tKQUYctMXFSkqS39scozVU9xBVrUjY?maker=6YyUUEE6fN82uCKtVPx8TkHwKbDdswEu7EVv55edwxaC")</f>
        <v/>
      </c>
      <c r="M41">
        <f>HYPERLINK("https://dexscreener.com/solana/8wZvGcGePvWEa8tKQUYctMXFSkqS39scozVU9xBVrUjY?maker=6YyUUEE6fN82uCKtVPx8TkHwKbDdswEu7EVv55edwxaC","https://dexscreener.com/solana/8wZvGcGePvWEa8tKQUYctMXFSkqS39scozVU9xBVrUjY?maker=6YyUUEE6fN82uCKtVPx8TkHwKbDdswEu7EVv55edwxaC")</f>
        <v/>
      </c>
    </row>
    <row r="42">
      <c r="A42" t="inlineStr">
        <is>
          <t>9Q8BNPzujkGcrGnybA2BqB5xh3Q3cYUGYmfnz2bYpump</t>
        </is>
      </c>
      <c r="B42" t="inlineStr">
        <is>
          <t>RLTY</t>
        </is>
      </c>
      <c r="C42" t="n">
        <v>2</v>
      </c>
      <c r="D42" t="n">
        <v>0.139</v>
      </c>
      <c r="E42" t="n">
        <v>0.05</v>
      </c>
      <c r="F42" t="n">
        <v>2.86</v>
      </c>
      <c r="G42" t="n">
        <v>3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HYPERLINK("https://www.defined.fi/sol/9Q8BNPzujkGcrGnybA2BqB5xh3Q3cYUGYmfnz2bYpump?maker=6YyUUEE6fN82uCKtVPx8TkHwKbDdswEu7EVv55edwxaC","https://www.defined.fi/sol/9Q8BNPzujkGcrGnybA2BqB5xh3Q3cYUGYmfnz2bYpump?maker=6YyUUEE6fN82uCKtVPx8TkHwKbDdswEu7EVv55edwxaC")</f>
        <v/>
      </c>
      <c r="M42">
        <f>HYPERLINK("https://dexscreener.com/solana/9Q8BNPzujkGcrGnybA2BqB5xh3Q3cYUGYmfnz2bYpump?maker=6YyUUEE6fN82uCKtVPx8TkHwKbDdswEu7EVv55edwxaC","https://dexscreener.com/solana/9Q8BNPzujkGcrGnybA2BqB5xh3Q3cYUGYmfnz2bYpump?maker=6YyUUEE6fN82uCKtVPx8TkHwKbDdswEu7EVv55edwxaC")</f>
        <v/>
      </c>
    </row>
    <row r="43">
      <c r="A43" t="inlineStr">
        <is>
          <t>CXAtTTTyrHYt1B7pc8CJThygsTLWszd9ASffCE1Npump</t>
        </is>
      </c>
      <c r="B43" t="inlineStr">
        <is>
          <t>DOG</t>
        </is>
      </c>
      <c r="C43" t="n">
        <v>2</v>
      </c>
      <c r="D43" t="n">
        <v>0.19</v>
      </c>
      <c r="E43" t="n">
        <v>0.1</v>
      </c>
      <c r="F43" t="n">
        <v>1.92</v>
      </c>
      <c r="G43" t="n">
        <v>2.11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HYPERLINK("https://www.defined.fi/sol/CXAtTTTyrHYt1B7pc8CJThygsTLWszd9ASffCE1Npump?maker=6YyUUEE6fN82uCKtVPx8TkHwKbDdswEu7EVv55edwxaC","https://www.defined.fi/sol/CXAtTTTyrHYt1B7pc8CJThygsTLWszd9ASffCE1Npump?maker=6YyUUEE6fN82uCKtVPx8TkHwKbDdswEu7EVv55edwxaC")</f>
        <v/>
      </c>
      <c r="M43">
        <f>HYPERLINK("https://dexscreener.com/solana/CXAtTTTyrHYt1B7pc8CJThygsTLWszd9ASffCE1Npump?maker=6YyUUEE6fN82uCKtVPx8TkHwKbDdswEu7EVv55edwxaC","https://dexscreener.com/solana/CXAtTTTyrHYt1B7pc8CJThygsTLWszd9ASffCE1Npump?maker=6YyUUEE6fN82uCKtVPx8TkHwKbDdswEu7EVv55edwxaC")</f>
        <v/>
      </c>
    </row>
    <row r="44">
      <c r="A44" t="inlineStr">
        <is>
          <t>fDJVuPCzsi4pfc5wBEan5PEUDPvtvcTWm5gjLAtpump</t>
        </is>
      </c>
      <c r="B44" t="inlineStr">
        <is>
          <t>JENNY</t>
        </is>
      </c>
      <c r="C44" t="n">
        <v>2</v>
      </c>
      <c r="D44" t="n">
        <v>1.79</v>
      </c>
      <c r="E44" t="n">
        <v>0.12</v>
      </c>
      <c r="F44" t="n">
        <v>14.59</v>
      </c>
      <c r="G44" t="n">
        <v>16.38</v>
      </c>
      <c r="H44" t="n">
        <v>3</v>
      </c>
      <c r="I44" t="n">
        <v>3</v>
      </c>
      <c r="J44" t="n">
        <v>-1</v>
      </c>
      <c r="K44" t="n">
        <v>-1</v>
      </c>
      <c r="L44">
        <f>HYPERLINK("https://www.defined.fi/sol/fDJVuPCzsi4pfc5wBEan5PEUDPvtvcTWm5gjLAtpump?maker=6YyUUEE6fN82uCKtVPx8TkHwKbDdswEu7EVv55edwxaC","https://www.defined.fi/sol/fDJVuPCzsi4pfc5wBEan5PEUDPvtvcTWm5gjLAtpump?maker=6YyUUEE6fN82uCKtVPx8TkHwKbDdswEu7EVv55edwxaC")</f>
        <v/>
      </c>
      <c r="M44">
        <f>HYPERLINK("https://dexscreener.com/solana/fDJVuPCzsi4pfc5wBEan5PEUDPvtvcTWm5gjLAtpump?maker=6YyUUEE6fN82uCKtVPx8TkHwKbDdswEu7EVv55edwxaC","https://dexscreener.com/solana/fDJVuPCzsi4pfc5wBEan5PEUDPvtvcTWm5gjLAtpump?maker=6YyUUEE6fN82uCKtVPx8TkHwKbDdswEu7EVv55edwxaC")</f>
        <v/>
      </c>
    </row>
    <row r="45">
      <c r="A45" t="inlineStr">
        <is>
          <t>Gacvh4m2uivyBuE7L3EUC3se2zXHmn5ntmw2nTSpump</t>
        </is>
      </c>
      <c r="B45" t="inlineStr">
        <is>
          <t>AUTISM</t>
        </is>
      </c>
      <c r="C45" t="n">
        <v>2</v>
      </c>
      <c r="D45" t="n">
        <v>-3.47</v>
      </c>
      <c r="E45" t="n">
        <v>-0.71</v>
      </c>
      <c r="F45" t="n">
        <v>4.87</v>
      </c>
      <c r="G45" t="n">
        <v>1.4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HYPERLINK("https://www.defined.fi/sol/Gacvh4m2uivyBuE7L3EUC3se2zXHmn5ntmw2nTSpump?maker=6YyUUEE6fN82uCKtVPx8TkHwKbDdswEu7EVv55edwxaC","https://www.defined.fi/sol/Gacvh4m2uivyBuE7L3EUC3se2zXHmn5ntmw2nTSpump?maker=6YyUUEE6fN82uCKtVPx8TkHwKbDdswEu7EVv55edwxaC")</f>
        <v/>
      </c>
      <c r="M45">
        <f>HYPERLINK("https://dexscreener.com/solana/Gacvh4m2uivyBuE7L3EUC3se2zXHmn5ntmw2nTSpump?maker=6YyUUEE6fN82uCKtVPx8TkHwKbDdswEu7EVv55edwxaC","https://dexscreener.com/solana/Gacvh4m2uivyBuE7L3EUC3se2zXHmn5ntmw2nTSpump?maker=6YyUUEE6fN82uCKtVPx8TkHwKbDdswEu7EVv55edwxaC")</f>
        <v/>
      </c>
    </row>
    <row r="46">
      <c r="A46" t="inlineStr">
        <is>
          <t>Dogg6xWSgkF8KbsHkTWD3Et4J9a8VBLZjrASURXGiLe1</t>
        </is>
      </c>
      <c r="B46" t="inlineStr">
        <is>
          <t>DOGAI</t>
        </is>
      </c>
      <c r="C46" t="n">
        <v>3</v>
      </c>
      <c r="D46" t="n">
        <v>6.43</v>
      </c>
      <c r="E46" t="n">
        <v>0.39</v>
      </c>
      <c r="F46" t="n">
        <v>16.61</v>
      </c>
      <c r="G46" t="n">
        <v>23.04</v>
      </c>
      <c r="H46" t="n">
        <v>7</v>
      </c>
      <c r="I46" t="n">
        <v>5</v>
      </c>
      <c r="J46" t="n">
        <v>-1</v>
      </c>
      <c r="K46" t="n">
        <v>-1</v>
      </c>
      <c r="L46">
        <f>HYPERLINK("https://www.defined.fi/sol/Dogg6xWSgkF8KbsHkTWD3Et4J9a8VBLZjrASURXGiLe1?maker=6YyUUEE6fN82uCKtVPx8TkHwKbDdswEu7EVv55edwxaC","https://www.defined.fi/sol/Dogg6xWSgkF8KbsHkTWD3Et4J9a8VBLZjrASURXGiLe1?maker=6YyUUEE6fN82uCKtVPx8TkHwKbDdswEu7EVv55edwxaC")</f>
        <v/>
      </c>
      <c r="M46">
        <f>HYPERLINK("https://dexscreener.com/solana/Dogg6xWSgkF8KbsHkTWD3Et4J9a8VBLZjrASURXGiLe1?maker=6YyUUEE6fN82uCKtVPx8TkHwKbDdswEu7EVv55edwxaC","https://dexscreener.com/solana/Dogg6xWSgkF8KbsHkTWD3Et4J9a8VBLZjrASURXGiLe1?maker=6YyUUEE6fN82uCKtVPx8TkHwKbDdswEu7EVv55edwxaC")</f>
        <v/>
      </c>
    </row>
    <row r="47">
      <c r="A47" t="inlineStr">
        <is>
          <t>FrEfNufizTNEgrh6EpD5aa2g5hAf3a8Z8eQMmWjTpump</t>
        </is>
      </c>
      <c r="B47" t="inlineStr">
        <is>
          <t>Chirper</t>
        </is>
      </c>
      <c r="C47" t="n">
        <v>3</v>
      </c>
      <c r="D47" t="n">
        <v>-0.621</v>
      </c>
      <c r="E47" t="n">
        <v>-0.32</v>
      </c>
      <c r="F47" t="n">
        <v>1.95</v>
      </c>
      <c r="G47" t="n">
        <v>1.33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HYPERLINK("https://www.defined.fi/sol/FrEfNufizTNEgrh6EpD5aa2g5hAf3a8Z8eQMmWjTpump?maker=6YyUUEE6fN82uCKtVPx8TkHwKbDdswEu7EVv55edwxaC","https://www.defined.fi/sol/FrEfNufizTNEgrh6EpD5aa2g5hAf3a8Z8eQMmWjTpump?maker=6YyUUEE6fN82uCKtVPx8TkHwKbDdswEu7EVv55edwxaC")</f>
        <v/>
      </c>
      <c r="M47">
        <f>HYPERLINK("https://dexscreener.com/solana/FrEfNufizTNEgrh6EpD5aa2g5hAf3a8Z8eQMmWjTpump?maker=6YyUUEE6fN82uCKtVPx8TkHwKbDdswEu7EVv55edwxaC","https://dexscreener.com/solana/FrEfNufizTNEgrh6EpD5aa2g5hAf3a8Z8eQMmWjTpump?maker=6YyUUEE6fN82uCKtVPx8TkHwKbDdswEu7EVv55edwxaC")</f>
        <v/>
      </c>
    </row>
    <row r="48">
      <c r="A48" t="inlineStr">
        <is>
          <t>7Zt2KUh5mkpEpPGcNcFy51aGkh9Ycb5ELcqRH1n2GmAe</t>
        </is>
      </c>
      <c r="B48" t="inlineStr">
        <is>
          <t>LIBRA</t>
        </is>
      </c>
      <c r="C48" t="n">
        <v>3</v>
      </c>
      <c r="D48" t="n">
        <v>1.08</v>
      </c>
      <c r="E48" t="n">
        <v>0.22</v>
      </c>
      <c r="F48" t="n">
        <v>4.89</v>
      </c>
      <c r="G48" t="n">
        <v>5.97</v>
      </c>
      <c r="H48" t="n">
        <v>1</v>
      </c>
      <c r="I48" t="n">
        <v>2</v>
      </c>
      <c r="J48" t="n">
        <v>-1</v>
      </c>
      <c r="K48" t="n">
        <v>-1</v>
      </c>
      <c r="L48">
        <f>HYPERLINK("https://www.defined.fi/sol/7Zt2KUh5mkpEpPGcNcFy51aGkh9Ycb5ELcqRH1n2GmAe?maker=6YyUUEE6fN82uCKtVPx8TkHwKbDdswEu7EVv55edwxaC","https://www.defined.fi/sol/7Zt2KUh5mkpEpPGcNcFy51aGkh9Ycb5ELcqRH1n2GmAe?maker=6YyUUEE6fN82uCKtVPx8TkHwKbDdswEu7EVv55edwxaC")</f>
        <v/>
      </c>
      <c r="M48">
        <f>HYPERLINK("https://dexscreener.com/solana/7Zt2KUh5mkpEpPGcNcFy51aGkh9Ycb5ELcqRH1n2GmAe?maker=6YyUUEE6fN82uCKtVPx8TkHwKbDdswEu7EVv55edwxaC","https://dexscreener.com/solana/7Zt2KUh5mkpEpPGcNcFy51aGkh9Ycb5ELcqRH1n2GmAe?maker=6YyUUEE6fN82uCKtVPx8TkHwKbDdswEu7EVv55edwxaC")</f>
        <v/>
      </c>
    </row>
    <row r="49">
      <c r="A49" t="inlineStr">
        <is>
          <t>Bz7vVzQhm2KMW1XgcrDruYega1MiwrAs1DQysrx4tFkp</t>
        </is>
      </c>
      <c r="B49" t="inlineStr">
        <is>
          <t>WAP</t>
        </is>
      </c>
      <c r="C49" t="n">
        <v>3</v>
      </c>
      <c r="D49" t="n">
        <v>-1.66</v>
      </c>
      <c r="E49" t="n">
        <v>-0.17</v>
      </c>
      <c r="F49" t="n">
        <v>9.68</v>
      </c>
      <c r="G49" t="n">
        <v>8.02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HYPERLINK("https://www.defined.fi/sol/Bz7vVzQhm2KMW1XgcrDruYega1MiwrAs1DQysrx4tFkp?maker=6YyUUEE6fN82uCKtVPx8TkHwKbDdswEu7EVv55edwxaC","https://www.defined.fi/sol/Bz7vVzQhm2KMW1XgcrDruYega1MiwrAs1DQysrx4tFkp?maker=6YyUUEE6fN82uCKtVPx8TkHwKbDdswEu7EVv55edwxaC")</f>
        <v/>
      </c>
      <c r="M49">
        <f>HYPERLINK("https://dexscreener.com/solana/Bz7vVzQhm2KMW1XgcrDruYega1MiwrAs1DQysrx4tFkp?maker=6YyUUEE6fN82uCKtVPx8TkHwKbDdswEu7EVv55edwxaC","https://dexscreener.com/solana/Bz7vVzQhm2KMW1XgcrDruYega1MiwrAs1DQysrx4tFkp?maker=6YyUUEE6fN82uCKtVPx8TkHwKbDdswEu7EVv55edwxaC")</f>
        <v/>
      </c>
    </row>
    <row r="50">
      <c r="A50" t="inlineStr">
        <is>
          <t>DHoadXCbf6TcadkcMGJ8kFRdDa2sXPQ1KrgodUDRpump</t>
        </is>
      </c>
      <c r="B50" t="inlineStr">
        <is>
          <t>CHIIKAWA</t>
        </is>
      </c>
      <c r="C50" t="n">
        <v>4</v>
      </c>
      <c r="D50" t="n">
        <v>2.34</v>
      </c>
      <c r="E50" t="n">
        <v>0.8</v>
      </c>
      <c r="F50" t="n">
        <v>2.9</v>
      </c>
      <c r="G50" t="n">
        <v>5.24</v>
      </c>
      <c r="H50" t="n">
        <v>1</v>
      </c>
      <c r="I50" t="n">
        <v>2</v>
      </c>
      <c r="J50" t="n">
        <v>-1</v>
      </c>
      <c r="K50" t="n">
        <v>-1</v>
      </c>
      <c r="L50">
        <f>HYPERLINK("https://www.defined.fi/sol/DHoadXCbf6TcadkcMGJ8kFRdDa2sXPQ1KrgodUDRpump?maker=6YyUUEE6fN82uCKtVPx8TkHwKbDdswEu7EVv55edwxaC","https://www.defined.fi/sol/DHoadXCbf6TcadkcMGJ8kFRdDa2sXPQ1KrgodUDRpump?maker=6YyUUEE6fN82uCKtVPx8TkHwKbDdswEu7EVv55edwxaC")</f>
        <v/>
      </c>
      <c r="M50">
        <f>HYPERLINK("https://dexscreener.com/solana/DHoadXCbf6TcadkcMGJ8kFRdDa2sXPQ1KrgodUDRpump?maker=6YyUUEE6fN82uCKtVPx8TkHwKbDdswEu7EVv55edwxaC","https://dexscreener.com/solana/DHoadXCbf6TcadkcMGJ8kFRdDa2sXPQ1KrgodUDRpump?maker=6YyUUEE6fN82uCKtVPx8TkHwKbDdswEu7EVv55edwxaC")</f>
        <v/>
      </c>
    </row>
    <row r="51">
      <c r="A51" t="inlineStr">
        <is>
          <t>HxBxPZ8CXi1BeGj1hNHoBCbHdL4UiT2zZJrjQtivpump</t>
        </is>
      </c>
      <c r="B51" t="inlineStr">
        <is>
          <t>BUTTERBEAR</t>
        </is>
      </c>
      <c r="C51" t="n">
        <v>6</v>
      </c>
      <c r="D51" t="n">
        <v>5</v>
      </c>
      <c r="E51" t="n">
        <v>0.31</v>
      </c>
      <c r="F51" t="n">
        <v>20.11</v>
      </c>
      <c r="G51" t="n">
        <v>18.75</v>
      </c>
      <c r="H51" t="n">
        <v>9</v>
      </c>
      <c r="I51" t="n">
        <v>1</v>
      </c>
      <c r="J51" t="n">
        <v>-1</v>
      </c>
      <c r="K51" t="n">
        <v>-1</v>
      </c>
      <c r="L51">
        <f>HYPERLINK("https://www.defined.fi/sol/HxBxPZ8CXi1BeGj1hNHoBCbHdL4UiT2zZJrjQtivpump?maker=6YyUUEE6fN82uCKtVPx8TkHwKbDdswEu7EVv55edwxaC","https://www.defined.fi/sol/HxBxPZ8CXi1BeGj1hNHoBCbHdL4UiT2zZJrjQtivpump?maker=6YyUUEE6fN82uCKtVPx8TkHwKbDdswEu7EVv55edwxaC")</f>
        <v/>
      </c>
      <c r="M51">
        <f>HYPERLINK("https://dexscreener.com/solana/HxBxPZ8CXi1BeGj1hNHoBCbHdL4UiT2zZJrjQtivpump?maker=6YyUUEE6fN82uCKtVPx8TkHwKbDdswEu7EVv55edwxaC","https://dexscreener.com/solana/HxBxPZ8CXi1BeGj1hNHoBCbHdL4UiT2zZJrjQtivpump?maker=6YyUUEE6fN82uCKtVPx8TkHwKbDdswEu7EVv55edwxaC")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