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58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FwVNiTVWj4dbpX4UGXDJzfubpusvXSRTLPBCdZ5Kpump</t>
        </is>
      </c>
      <c r="B2" t="inlineStr">
        <is>
          <t>GOD</t>
        </is>
      </c>
      <c r="C2" t="n">
        <v>0</v>
      </c>
      <c r="D2" t="n">
        <v>7.51</v>
      </c>
      <c r="E2" t="n">
        <v>3.74</v>
      </c>
      <c r="F2" t="n">
        <v>2.01</v>
      </c>
      <c r="G2" t="n">
        <v>9.52</v>
      </c>
      <c r="H2" t="n">
        <v>1</v>
      </c>
      <c r="I2" t="n">
        <v>1</v>
      </c>
      <c r="J2" t="n">
        <v>-1</v>
      </c>
      <c r="K2" t="n">
        <v>-1</v>
      </c>
      <c r="L2">
        <f>HYPERLINK("https://www.defined.fi/sol/FwVNiTVWj4dbpX4UGXDJzfubpusvXSRTLPBCdZ5Kpump?maker=5Y4UFiZ2njsmqN6LdhvGWERv4bUaVtok3L2pq25sKgod","https://www.defined.fi/sol/FwVNiTVWj4dbpX4UGXDJzfubpusvXSRTLPBCdZ5Kpump?maker=5Y4UFiZ2njsmqN6LdhvGWERv4bUaVtok3L2pq25sKgod")</f>
        <v/>
      </c>
      <c r="M2">
        <f>HYPERLINK("https://dexscreener.com/solana/FwVNiTVWj4dbpX4UGXDJzfubpusvXSRTLPBCdZ5Kpump?maker=5Y4UFiZ2njsmqN6LdhvGWERv4bUaVtok3L2pq25sKgod","https://dexscreener.com/solana/FwVNiTVWj4dbpX4UGXDJzfubpusvXSRTLPBCdZ5Kpump?maker=5Y4UFiZ2njsmqN6LdhvGWERv4bUaVtok3L2pq25sKgod")</f>
        <v/>
      </c>
    </row>
    <row r="3">
      <c r="A3" t="inlineStr">
        <is>
          <t>EWy1HPEUq4Lgm6H4pQ8augEuJ7WRwJgENZMTAUzrpump</t>
        </is>
      </c>
      <c r="B3" t="inlineStr">
        <is>
          <t>MEME</t>
        </is>
      </c>
      <c r="C3" t="n">
        <v>0</v>
      </c>
      <c r="D3" t="n">
        <v>3.87</v>
      </c>
      <c r="E3" t="n">
        <v>0.5600000000000001</v>
      </c>
      <c r="F3" t="n">
        <v>6.89</v>
      </c>
      <c r="G3" t="n">
        <v>6.31</v>
      </c>
      <c r="H3" t="n">
        <v>5</v>
      </c>
      <c r="I3" t="n">
        <v>1</v>
      </c>
      <c r="J3" t="n">
        <v>-1</v>
      </c>
      <c r="K3" t="n">
        <v>-1</v>
      </c>
      <c r="L3">
        <f>HYPERLINK("https://www.defined.fi/sol/EWy1HPEUq4Lgm6H4pQ8augEuJ7WRwJgENZMTAUzrpump?maker=5Y4UFiZ2njsmqN6LdhvGWERv4bUaVtok3L2pq25sKgod","https://www.defined.fi/sol/EWy1HPEUq4Lgm6H4pQ8augEuJ7WRwJgENZMTAUzrpump?maker=5Y4UFiZ2njsmqN6LdhvGWERv4bUaVtok3L2pq25sKgod")</f>
        <v/>
      </c>
      <c r="M3">
        <f>HYPERLINK("https://dexscreener.com/solana/EWy1HPEUq4Lgm6H4pQ8augEuJ7WRwJgENZMTAUzrpump?maker=5Y4UFiZ2njsmqN6LdhvGWERv4bUaVtok3L2pq25sKgod","https://dexscreener.com/solana/EWy1HPEUq4Lgm6H4pQ8augEuJ7WRwJgENZMTAUzrpump?maker=5Y4UFiZ2njsmqN6LdhvGWERv4bUaVtok3L2pq25sKgod")</f>
        <v/>
      </c>
    </row>
    <row r="4">
      <c r="A4" t="inlineStr">
        <is>
          <t>BBhmss7WDYaBud8PWyVAL2hEpgfLmxRczsRPNaNHpump</t>
        </is>
      </c>
      <c r="B4" t="inlineStr">
        <is>
          <t>HOPE</t>
        </is>
      </c>
      <c r="C4" t="n">
        <v>0</v>
      </c>
      <c r="D4" t="n">
        <v>1.03</v>
      </c>
      <c r="E4" t="n">
        <v>0.3</v>
      </c>
      <c r="F4" t="n">
        <v>3.44</v>
      </c>
      <c r="G4" t="n">
        <v>0</v>
      </c>
      <c r="H4" t="n">
        <v>4</v>
      </c>
      <c r="I4" t="n">
        <v>0</v>
      </c>
      <c r="J4" t="n">
        <v>-1</v>
      </c>
      <c r="K4" t="n">
        <v>-1</v>
      </c>
      <c r="L4">
        <f>HYPERLINK("https://www.defined.fi/sol/BBhmss7WDYaBud8PWyVAL2hEpgfLmxRczsRPNaNHpump?maker=5Y4UFiZ2njsmqN6LdhvGWERv4bUaVtok3L2pq25sKgod","https://www.defined.fi/sol/BBhmss7WDYaBud8PWyVAL2hEpgfLmxRczsRPNaNHpump?maker=5Y4UFiZ2njsmqN6LdhvGWERv4bUaVtok3L2pq25sKgod")</f>
        <v/>
      </c>
      <c r="M4">
        <f>HYPERLINK("https://dexscreener.com/solana/BBhmss7WDYaBud8PWyVAL2hEpgfLmxRczsRPNaNHpump?maker=5Y4UFiZ2njsmqN6LdhvGWERv4bUaVtok3L2pq25sKgod","https://dexscreener.com/solana/BBhmss7WDYaBud8PWyVAL2hEpgfLmxRczsRPNaNHpump?maker=5Y4UFiZ2njsmqN6LdhvGWERv4bUaVtok3L2pq25sKgod")</f>
        <v/>
      </c>
    </row>
    <row r="5">
      <c r="A5" t="inlineStr">
        <is>
          <t>yJcC48AWnaFQxb4CfZY6U19aQr3Pw6RKVhuGCLVpump</t>
        </is>
      </c>
      <c r="B5" t="inlineStr">
        <is>
          <t>WoTF</t>
        </is>
      </c>
      <c r="C5" t="n">
        <v>0</v>
      </c>
      <c r="D5" t="n">
        <v>12.91</v>
      </c>
      <c r="E5" t="n">
        <v>0.88</v>
      </c>
      <c r="F5" t="n">
        <v>14.71</v>
      </c>
      <c r="G5" t="n">
        <v>26.67</v>
      </c>
      <c r="H5" t="n">
        <v>3</v>
      </c>
      <c r="I5" t="n">
        <v>5</v>
      </c>
      <c r="J5" t="n">
        <v>-1</v>
      </c>
      <c r="K5" t="n">
        <v>-1</v>
      </c>
      <c r="L5">
        <f>HYPERLINK("https://www.defined.fi/sol/yJcC48AWnaFQxb4CfZY6U19aQr3Pw6RKVhuGCLVpump?maker=5Y4UFiZ2njsmqN6LdhvGWERv4bUaVtok3L2pq25sKgod","https://www.defined.fi/sol/yJcC48AWnaFQxb4CfZY6U19aQr3Pw6RKVhuGCLVpump?maker=5Y4UFiZ2njsmqN6LdhvGWERv4bUaVtok3L2pq25sKgod")</f>
        <v/>
      </c>
      <c r="M5">
        <f>HYPERLINK("https://dexscreener.com/solana/yJcC48AWnaFQxb4CfZY6U19aQr3Pw6RKVhuGCLVpump?maker=5Y4UFiZ2njsmqN6LdhvGWERv4bUaVtok3L2pq25sKgod","https://dexscreener.com/solana/yJcC48AWnaFQxb4CfZY6U19aQr3Pw6RKVhuGCLVpump?maker=5Y4UFiZ2njsmqN6LdhvGWERv4bUaVtok3L2pq25sKgod")</f>
        <v/>
      </c>
    </row>
    <row r="6">
      <c r="A6" t="inlineStr">
        <is>
          <t>VjsaWWtqkiJwMZEdS9C6aYxz7KX8fae4TRTh1FA886x</t>
        </is>
      </c>
      <c r="B6" t="inlineStr">
        <is>
          <t>EcoErupt</t>
        </is>
      </c>
      <c r="C6" t="n">
        <v>0</v>
      </c>
      <c r="D6" t="n">
        <v>-0.013</v>
      </c>
      <c r="E6" t="n">
        <v>-1</v>
      </c>
      <c r="F6" t="n">
        <v>0.102</v>
      </c>
      <c r="G6" t="n">
        <v>0.089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HYPERLINK("https://www.defined.fi/sol/VjsaWWtqkiJwMZEdS9C6aYxz7KX8fae4TRTh1FA886x?maker=5Y4UFiZ2njsmqN6LdhvGWERv4bUaVtok3L2pq25sKgod","https://www.defined.fi/sol/VjsaWWtqkiJwMZEdS9C6aYxz7KX8fae4TRTh1FA886x?maker=5Y4UFiZ2njsmqN6LdhvGWERv4bUaVtok3L2pq25sKgod")</f>
        <v/>
      </c>
      <c r="M6">
        <f>HYPERLINK("https://dexscreener.com/solana/VjsaWWtqkiJwMZEdS9C6aYxz7KX8fae4TRTh1FA886x?maker=5Y4UFiZ2njsmqN6LdhvGWERv4bUaVtok3L2pq25sKgod","https://dexscreener.com/solana/VjsaWWtqkiJwMZEdS9C6aYxz7KX8fae4TRTh1FA886x?maker=5Y4UFiZ2njsmqN6LdhvGWERv4bUaVtok3L2pq25sKgod")</f>
        <v/>
      </c>
    </row>
    <row r="7">
      <c r="A7" t="inlineStr">
        <is>
          <t>279uqTfxr6G45UuHgos9kiK5Dz4isrcMyJtcFJpSpump</t>
        </is>
      </c>
      <c r="B7" t="inlineStr">
        <is>
          <t>WOFAI</t>
        </is>
      </c>
      <c r="C7" t="n">
        <v>0</v>
      </c>
      <c r="D7" t="n">
        <v>-0.476</v>
      </c>
      <c r="E7" t="n">
        <v>-0.95</v>
      </c>
      <c r="F7" t="n">
        <v>0.502</v>
      </c>
      <c r="G7" t="n">
        <v>0</v>
      </c>
      <c r="H7" t="n">
        <v>1</v>
      </c>
      <c r="I7" t="n">
        <v>0</v>
      </c>
      <c r="J7" t="n">
        <v>-1</v>
      </c>
      <c r="K7" t="n">
        <v>-1</v>
      </c>
      <c r="L7">
        <f>HYPERLINK("https://www.defined.fi/sol/279uqTfxr6G45UuHgos9kiK5Dz4isrcMyJtcFJpSpump?maker=5Y4UFiZ2njsmqN6LdhvGWERv4bUaVtok3L2pq25sKgod","https://www.defined.fi/sol/279uqTfxr6G45UuHgos9kiK5Dz4isrcMyJtcFJpSpump?maker=5Y4UFiZ2njsmqN6LdhvGWERv4bUaVtok3L2pq25sKgod")</f>
        <v/>
      </c>
      <c r="M7">
        <f>HYPERLINK("https://dexscreener.com/solana/279uqTfxr6G45UuHgos9kiK5Dz4isrcMyJtcFJpSpump?maker=5Y4UFiZ2njsmqN6LdhvGWERv4bUaVtok3L2pq25sKgod","https://dexscreener.com/solana/279uqTfxr6G45UuHgos9kiK5Dz4isrcMyJtcFJpSpump?maker=5Y4UFiZ2njsmqN6LdhvGWERv4bUaVtok3L2pq25sKgod")</f>
        <v/>
      </c>
    </row>
    <row r="8">
      <c r="A8" t="inlineStr">
        <is>
          <t>EJMNLsLodt9ytfE5E8oKksdgnkDdU8gGYCKFpSUMpump</t>
        </is>
      </c>
      <c r="B8" t="inlineStr">
        <is>
          <t>FUCKAI</t>
        </is>
      </c>
      <c r="C8" t="n">
        <v>0</v>
      </c>
      <c r="D8" t="n">
        <v>-0.021</v>
      </c>
      <c r="E8" t="n">
        <v>-0.08</v>
      </c>
      <c r="F8" t="n">
        <v>0.247</v>
      </c>
      <c r="G8" t="n">
        <v>0.226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HYPERLINK("https://www.defined.fi/sol/EJMNLsLodt9ytfE5E8oKksdgnkDdU8gGYCKFpSUMpump?maker=5Y4UFiZ2njsmqN6LdhvGWERv4bUaVtok3L2pq25sKgod","https://www.defined.fi/sol/EJMNLsLodt9ytfE5E8oKksdgnkDdU8gGYCKFpSUMpump?maker=5Y4UFiZ2njsmqN6LdhvGWERv4bUaVtok3L2pq25sKgod")</f>
        <v/>
      </c>
      <c r="M8">
        <f>HYPERLINK("https://dexscreener.com/solana/EJMNLsLodt9ytfE5E8oKksdgnkDdU8gGYCKFpSUMpump?maker=5Y4UFiZ2njsmqN6LdhvGWERv4bUaVtok3L2pq25sKgod","https://dexscreener.com/solana/EJMNLsLodt9ytfE5E8oKksdgnkDdU8gGYCKFpSUMpump?maker=5Y4UFiZ2njsmqN6LdhvGWERv4bUaVtok3L2pq25sKgod")</f>
        <v/>
      </c>
    </row>
    <row r="9">
      <c r="A9" t="inlineStr">
        <is>
          <t>4uAvY2ksNuRBCTUyXRoMwKkLhbtybWQAEHu5MYhApump</t>
        </is>
      </c>
      <c r="B9" t="inlineStr">
        <is>
          <t>peny</t>
        </is>
      </c>
      <c r="C9" t="n">
        <v>0</v>
      </c>
      <c r="D9" t="n">
        <v>0.479</v>
      </c>
      <c r="E9" t="n">
        <v>0.96</v>
      </c>
      <c r="F9" t="n">
        <v>0.5</v>
      </c>
      <c r="G9" t="n">
        <v>0.979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HYPERLINK("https://www.defined.fi/sol/4uAvY2ksNuRBCTUyXRoMwKkLhbtybWQAEHu5MYhApump?maker=5Y4UFiZ2njsmqN6LdhvGWERv4bUaVtok3L2pq25sKgod","https://www.defined.fi/sol/4uAvY2ksNuRBCTUyXRoMwKkLhbtybWQAEHu5MYhApump?maker=5Y4UFiZ2njsmqN6LdhvGWERv4bUaVtok3L2pq25sKgod")</f>
        <v/>
      </c>
      <c r="M9">
        <f>HYPERLINK("https://dexscreener.com/solana/4uAvY2ksNuRBCTUyXRoMwKkLhbtybWQAEHu5MYhApump?maker=5Y4UFiZ2njsmqN6LdhvGWERv4bUaVtok3L2pq25sKgod","https://dexscreener.com/solana/4uAvY2ksNuRBCTUyXRoMwKkLhbtybWQAEHu5MYhApump?maker=5Y4UFiZ2njsmqN6LdhvGWERv4bUaVtok3L2pq25sKgod")</f>
        <v/>
      </c>
    </row>
    <row r="10">
      <c r="A10" t="inlineStr">
        <is>
          <t>GVwpWU5PtJFHS1mH35sHmsRN1XWUwRV3Qo94h5Lepump</t>
        </is>
      </c>
      <c r="B10" t="inlineStr">
        <is>
          <t>CATGF</t>
        </is>
      </c>
      <c r="C10" t="n">
        <v>0</v>
      </c>
      <c r="D10" t="n">
        <v>9.51</v>
      </c>
      <c r="E10" t="n">
        <v>4.81</v>
      </c>
      <c r="F10" t="n">
        <v>1.98</v>
      </c>
      <c r="G10" t="n">
        <v>6.64</v>
      </c>
      <c r="H10" t="n">
        <v>1</v>
      </c>
      <c r="I10" t="n">
        <v>2</v>
      </c>
      <c r="J10" t="n">
        <v>-1</v>
      </c>
      <c r="K10" t="n">
        <v>-1</v>
      </c>
      <c r="L10">
        <f>HYPERLINK("https://www.defined.fi/sol/GVwpWU5PtJFHS1mH35sHmsRN1XWUwRV3Qo94h5Lepump?maker=5Y4UFiZ2njsmqN6LdhvGWERv4bUaVtok3L2pq25sKgod","https://www.defined.fi/sol/GVwpWU5PtJFHS1mH35sHmsRN1XWUwRV3Qo94h5Lepump?maker=5Y4UFiZ2njsmqN6LdhvGWERv4bUaVtok3L2pq25sKgod")</f>
        <v/>
      </c>
      <c r="M10">
        <f>HYPERLINK("https://dexscreener.com/solana/GVwpWU5PtJFHS1mH35sHmsRN1XWUwRV3Qo94h5Lepump?maker=5Y4UFiZ2njsmqN6LdhvGWERv4bUaVtok3L2pq25sKgod","https://dexscreener.com/solana/GVwpWU5PtJFHS1mH35sHmsRN1XWUwRV3Qo94h5Lepump?maker=5Y4UFiZ2njsmqN6LdhvGWERv4bUaVtok3L2pq25sKgod")</f>
        <v/>
      </c>
    </row>
    <row r="11">
      <c r="A11" t="inlineStr">
        <is>
          <t>8QLTsTnPN4XxTP4ZU7osE4j5XpTmJWRDNQmjLzncpump</t>
        </is>
      </c>
      <c r="B11" t="inlineStr">
        <is>
          <t>BURZEN</t>
        </is>
      </c>
      <c r="C11" t="n">
        <v>0</v>
      </c>
      <c r="D11" t="n">
        <v>-2.72</v>
      </c>
      <c r="E11" t="n">
        <v>-0.6899999999999999</v>
      </c>
      <c r="F11" t="n">
        <v>3.97</v>
      </c>
      <c r="G11" t="n">
        <v>0</v>
      </c>
      <c r="H11" t="n">
        <v>1</v>
      </c>
      <c r="I11" t="n">
        <v>0</v>
      </c>
      <c r="J11" t="n">
        <v>-1</v>
      </c>
      <c r="K11" t="n">
        <v>-1</v>
      </c>
      <c r="L11">
        <f>HYPERLINK("https://www.defined.fi/sol/8QLTsTnPN4XxTP4ZU7osE4j5XpTmJWRDNQmjLzncpump?maker=5Y4UFiZ2njsmqN6LdhvGWERv4bUaVtok3L2pq25sKgod","https://www.defined.fi/sol/8QLTsTnPN4XxTP4ZU7osE4j5XpTmJWRDNQmjLzncpump?maker=5Y4UFiZ2njsmqN6LdhvGWERv4bUaVtok3L2pq25sKgod")</f>
        <v/>
      </c>
      <c r="M11">
        <f>HYPERLINK("https://dexscreener.com/solana/8QLTsTnPN4XxTP4ZU7osE4j5XpTmJWRDNQmjLzncpump?maker=5Y4UFiZ2njsmqN6LdhvGWERv4bUaVtok3L2pq25sKgod","https://dexscreener.com/solana/8QLTsTnPN4XxTP4ZU7osE4j5XpTmJWRDNQmjLzncpump?maker=5Y4UFiZ2njsmqN6LdhvGWERv4bUaVtok3L2pq25sKgod")</f>
        <v/>
      </c>
    </row>
    <row r="12">
      <c r="A12" t="inlineStr">
        <is>
          <t>H9SvgwsBJxK9yHVcgMuvhauvRntkaEvuLsCb9yNvpump</t>
        </is>
      </c>
      <c r="B12" t="inlineStr">
        <is>
          <t>JOHN</t>
        </is>
      </c>
      <c r="C12" t="n">
        <v>0</v>
      </c>
      <c r="D12" t="n">
        <v>-0.873</v>
      </c>
      <c r="E12" t="n">
        <v>-0.9</v>
      </c>
      <c r="F12" t="n">
        <v>0.972</v>
      </c>
      <c r="G12" t="n">
        <v>0.099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HYPERLINK("https://www.defined.fi/sol/H9SvgwsBJxK9yHVcgMuvhauvRntkaEvuLsCb9yNvpump?maker=5Y4UFiZ2njsmqN6LdhvGWERv4bUaVtok3L2pq25sKgod","https://www.defined.fi/sol/H9SvgwsBJxK9yHVcgMuvhauvRntkaEvuLsCb9yNvpump?maker=5Y4UFiZ2njsmqN6LdhvGWERv4bUaVtok3L2pq25sKgod")</f>
        <v/>
      </c>
      <c r="M12">
        <f>HYPERLINK("https://dexscreener.com/solana/H9SvgwsBJxK9yHVcgMuvhauvRntkaEvuLsCb9yNvpump?maker=5Y4UFiZ2njsmqN6LdhvGWERv4bUaVtok3L2pq25sKgod","https://dexscreener.com/solana/H9SvgwsBJxK9yHVcgMuvhauvRntkaEvuLsCb9yNvpump?maker=5Y4UFiZ2njsmqN6LdhvGWERv4bUaVtok3L2pq25sKgod")</f>
        <v/>
      </c>
    </row>
    <row r="13">
      <c r="A13" t="inlineStr">
        <is>
          <t>2Va6vL6Azi2UvwEuKkFubRJFjPNPLqjs44Ue42HBpump</t>
        </is>
      </c>
      <c r="B13" t="inlineStr">
        <is>
          <t>LEGION</t>
        </is>
      </c>
      <c r="C13" t="n">
        <v>0</v>
      </c>
      <c r="D13" t="n">
        <v>-0.451</v>
      </c>
      <c r="E13" t="n">
        <v>-0.92</v>
      </c>
      <c r="F13" t="n">
        <v>0.491</v>
      </c>
      <c r="G13" t="n">
        <v>0.04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HYPERLINK("https://www.defined.fi/sol/2Va6vL6Azi2UvwEuKkFubRJFjPNPLqjs44Ue42HBpump?maker=5Y4UFiZ2njsmqN6LdhvGWERv4bUaVtok3L2pq25sKgod","https://www.defined.fi/sol/2Va6vL6Azi2UvwEuKkFubRJFjPNPLqjs44Ue42HBpump?maker=5Y4UFiZ2njsmqN6LdhvGWERv4bUaVtok3L2pq25sKgod")</f>
        <v/>
      </c>
      <c r="M13">
        <f>HYPERLINK("https://dexscreener.com/solana/2Va6vL6Azi2UvwEuKkFubRJFjPNPLqjs44Ue42HBpump?maker=5Y4UFiZ2njsmqN6LdhvGWERv4bUaVtok3L2pq25sKgod","https://dexscreener.com/solana/2Va6vL6Azi2UvwEuKkFubRJFjPNPLqjs44Ue42HBpump?maker=5Y4UFiZ2njsmqN6LdhvGWERv4bUaVtok3L2pq25sKgod")</f>
        <v/>
      </c>
    </row>
    <row r="14">
      <c r="A14" t="inlineStr">
        <is>
          <t>CPx6vEEAsk4NTLau19LC2KqdDwvs2DAwnjEYUL6ypump</t>
        </is>
      </c>
      <c r="B14" t="inlineStr">
        <is>
          <t>tDOG</t>
        </is>
      </c>
      <c r="C14" t="n">
        <v>0</v>
      </c>
      <c r="D14" t="n">
        <v>-2.76</v>
      </c>
      <c r="E14" t="n">
        <v>-0.95</v>
      </c>
      <c r="F14" t="n">
        <v>2.9</v>
      </c>
      <c r="G14" t="n">
        <v>0.141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HYPERLINK("https://www.defined.fi/sol/CPx6vEEAsk4NTLau19LC2KqdDwvs2DAwnjEYUL6ypump?maker=5Y4UFiZ2njsmqN6LdhvGWERv4bUaVtok3L2pq25sKgod","https://www.defined.fi/sol/CPx6vEEAsk4NTLau19LC2KqdDwvs2DAwnjEYUL6ypump?maker=5Y4UFiZ2njsmqN6LdhvGWERv4bUaVtok3L2pq25sKgod")</f>
        <v/>
      </c>
      <c r="M14">
        <f>HYPERLINK("https://dexscreener.com/solana/CPx6vEEAsk4NTLau19LC2KqdDwvs2DAwnjEYUL6ypump?maker=5Y4UFiZ2njsmqN6LdhvGWERv4bUaVtok3L2pq25sKgod","https://dexscreener.com/solana/CPx6vEEAsk4NTLau19LC2KqdDwvs2DAwnjEYUL6ypump?maker=5Y4UFiZ2njsmqN6LdhvGWERv4bUaVtok3L2pq25sKgod")</f>
        <v/>
      </c>
    </row>
    <row r="15">
      <c r="A15" t="inlineStr">
        <is>
          <t>ETZDTrZp1tWSTPHf22cyUXiv5xGzXuBFEwJAsE8ypump</t>
        </is>
      </c>
      <c r="B15" t="inlineStr">
        <is>
          <t>xcog</t>
        </is>
      </c>
      <c r="C15" t="n">
        <v>0</v>
      </c>
      <c r="D15" t="n">
        <v>15.09</v>
      </c>
      <c r="E15" t="n">
        <v>15</v>
      </c>
      <c r="F15" t="n">
        <v>0.969</v>
      </c>
      <c r="G15" t="n">
        <v>16.06</v>
      </c>
      <c r="H15" t="n">
        <v>1</v>
      </c>
      <c r="I15" t="n">
        <v>3</v>
      </c>
      <c r="J15" t="n">
        <v>-1</v>
      </c>
      <c r="K15" t="n">
        <v>-1</v>
      </c>
      <c r="L15">
        <f>HYPERLINK("https://www.defined.fi/sol/ETZDTrZp1tWSTPHf22cyUXiv5xGzXuBFEwJAsE8ypump?maker=5Y4UFiZ2njsmqN6LdhvGWERv4bUaVtok3L2pq25sKgod","https://www.defined.fi/sol/ETZDTrZp1tWSTPHf22cyUXiv5xGzXuBFEwJAsE8ypump?maker=5Y4UFiZ2njsmqN6LdhvGWERv4bUaVtok3L2pq25sKgod")</f>
        <v/>
      </c>
      <c r="M15">
        <f>HYPERLINK("https://dexscreener.com/solana/ETZDTrZp1tWSTPHf22cyUXiv5xGzXuBFEwJAsE8ypump?maker=5Y4UFiZ2njsmqN6LdhvGWERv4bUaVtok3L2pq25sKgod","https://dexscreener.com/solana/ETZDTrZp1tWSTPHf22cyUXiv5xGzXuBFEwJAsE8ypump?maker=5Y4UFiZ2njsmqN6LdhvGWERv4bUaVtok3L2pq25sKgod")</f>
        <v/>
      </c>
    </row>
    <row r="16">
      <c r="A16" t="inlineStr">
        <is>
          <t>7BgPsAGkLuEDSnJA2AtMBxiYtTwMFrwwBirFPr4jpump</t>
        </is>
      </c>
      <c r="B16" t="inlineStr">
        <is>
          <t>TCOS</t>
        </is>
      </c>
      <c r="C16" t="n">
        <v>0</v>
      </c>
      <c r="D16" t="n">
        <v>-1.35</v>
      </c>
      <c r="E16" t="n">
        <v>-0.92</v>
      </c>
      <c r="F16" t="n">
        <v>1.46</v>
      </c>
      <c r="G16" t="n">
        <v>0.112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HYPERLINK("https://www.defined.fi/sol/7BgPsAGkLuEDSnJA2AtMBxiYtTwMFrwwBirFPr4jpump?maker=5Y4UFiZ2njsmqN6LdhvGWERv4bUaVtok3L2pq25sKgod","https://www.defined.fi/sol/7BgPsAGkLuEDSnJA2AtMBxiYtTwMFrwwBirFPr4jpump?maker=5Y4UFiZ2njsmqN6LdhvGWERv4bUaVtok3L2pq25sKgod")</f>
        <v/>
      </c>
      <c r="M16">
        <f>HYPERLINK("https://dexscreener.com/solana/7BgPsAGkLuEDSnJA2AtMBxiYtTwMFrwwBirFPr4jpump?maker=5Y4UFiZ2njsmqN6LdhvGWERv4bUaVtok3L2pq25sKgod","https://dexscreener.com/solana/7BgPsAGkLuEDSnJA2AtMBxiYtTwMFrwwBirFPr4jpump?maker=5Y4UFiZ2njsmqN6LdhvGWERv4bUaVtok3L2pq25sKgod")</f>
        <v/>
      </c>
    </row>
    <row r="17">
      <c r="A17" t="inlineStr">
        <is>
          <t>2t5dtcwTykVMd1acEFxG7ryDnHiXDxZVGb1a3wDjpump</t>
        </is>
      </c>
      <c r="B17" t="inlineStr">
        <is>
          <t>life</t>
        </is>
      </c>
      <c r="C17" t="n">
        <v>0</v>
      </c>
      <c r="D17" t="n">
        <v>-0.346</v>
      </c>
      <c r="E17" t="n">
        <v>-1</v>
      </c>
      <c r="F17" t="n">
        <v>0.496</v>
      </c>
      <c r="G17" t="n">
        <v>0.149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HYPERLINK("https://www.defined.fi/sol/2t5dtcwTykVMd1acEFxG7ryDnHiXDxZVGb1a3wDjpump?maker=5Y4UFiZ2njsmqN6LdhvGWERv4bUaVtok3L2pq25sKgod","https://www.defined.fi/sol/2t5dtcwTykVMd1acEFxG7ryDnHiXDxZVGb1a3wDjpump?maker=5Y4UFiZ2njsmqN6LdhvGWERv4bUaVtok3L2pq25sKgod")</f>
        <v/>
      </c>
      <c r="M17">
        <f>HYPERLINK("https://dexscreener.com/solana/2t5dtcwTykVMd1acEFxG7ryDnHiXDxZVGb1a3wDjpump?maker=5Y4UFiZ2njsmqN6LdhvGWERv4bUaVtok3L2pq25sKgod","https://dexscreener.com/solana/2t5dtcwTykVMd1acEFxG7ryDnHiXDxZVGb1a3wDjpump?maker=5Y4UFiZ2njsmqN6LdhvGWERv4bUaVtok3L2pq25sKgod")</f>
        <v/>
      </c>
    </row>
    <row r="18">
      <c r="A18" t="inlineStr">
        <is>
          <t>3JtfvzFVzkPh1we7DPDGW5xPsrPB5nX5dbAVgTeVpump</t>
        </is>
      </c>
      <c r="B18" t="inlineStr">
        <is>
          <t>$some</t>
        </is>
      </c>
      <c r="C18" t="n">
        <v>0</v>
      </c>
      <c r="D18" t="n">
        <v>-1.59</v>
      </c>
      <c r="E18" t="n">
        <v>-0.82</v>
      </c>
      <c r="F18" t="n">
        <v>1.94</v>
      </c>
      <c r="G18" t="n">
        <v>0.348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HYPERLINK("https://www.defined.fi/sol/3JtfvzFVzkPh1we7DPDGW5xPsrPB5nX5dbAVgTeVpump?maker=5Y4UFiZ2njsmqN6LdhvGWERv4bUaVtok3L2pq25sKgod","https://www.defined.fi/sol/3JtfvzFVzkPh1we7DPDGW5xPsrPB5nX5dbAVgTeVpump?maker=5Y4UFiZ2njsmqN6LdhvGWERv4bUaVtok3L2pq25sKgod")</f>
        <v/>
      </c>
      <c r="M18">
        <f>HYPERLINK("https://dexscreener.com/solana/3JtfvzFVzkPh1we7DPDGW5xPsrPB5nX5dbAVgTeVpump?maker=5Y4UFiZ2njsmqN6LdhvGWERv4bUaVtok3L2pq25sKgod","https://dexscreener.com/solana/3JtfvzFVzkPh1we7DPDGW5xPsrPB5nX5dbAVgTeVpump?maker=5Y4UFiZ2njsmqN6LdhvGWERv4bUaVtok3L2pq25sKgod")</f>
        <v/>
      </c>
    </row>
    <row r="19">
      <c r="A19" t="inlineStr">
        <is>
          <t>4p1ACvfVJuStZHmohMrq941uU1aTF7pTveFSL2Bspump</t>
        </is>
      </c>
      <c r="B19" t="inlineStr">
        <is>
          <t>gonzo</t>
        </is>
      </c>
      <c r="C19" t="n">
        <v>0</v>
      </c>
      <c r="D19" t="n">
        <v>-0.371</v>
      </c>
      <c r="E19" t="n">
        <v>-0.36</v>
      </c>
      <c r="F19" t="n">
        <v>1.04</v>
      </c>
      <c r="G19" t="n">
        <v>0.67</v>
      </c>
      <c r="H19" t="n">
        <v>2</v>
      </c>
      <c r="I19" t="n">
        <v>3</v>
      </c>
      <c r="J19" t="n">
        <v>-1</v>
      </c>
      <c r="K19" t="n">
        <v>-1</v>
      </c>
      <c r="L19">
        <f>HYPERLINK("https://www.defined.fi/sol/4p1ACvfVJuStZHmohMrq941uU1aTF7pTveFSL2Bspump?maker=5Y4UFiZ2njsmqN6LdhvGWERv4bUaVtok3L2pq25sKgod","https://www.defined.fi/sol/4p1ACvfVJuStZHmohMrq941uU1aTF7pTveFSL2Bspump?maker=5Y4UFiZ2njsmqN6LdhvGWERv4bUaVtok3L2pq25sKgod")</f>
        <v/>
      </c>
      <c r="M19">
        <f>HYPERLINK("https://dexscreener.com/solana/4p1ACvfVJuStZHmohMrq941uU1aTF7pTveFSL2Bspump?maker=5Y4UFiZ2njsmqN6LdhvGWERv4bUaVtok3L2pq25sKgod","https://dexscreener.com/solana/4p1ACvfVJuStZHmohMrq941uU1aTF7pTveFSL2Bspump?maker=5Y4UFiZ2njsmqN6LdhvGWERv4bUaVtok3L2pq25sKgod")</f>
        <v/>
      </c>
    </row>
    <row r="20">
      <c r="A20" t="inlineStr">
        <is>
          <t>H4TAeo4MjpPSipwwx8ibhqpw317LvVdp6EhCca8vpump</t>
        </is>
      </c>
      <c r="B20" t="inlineStr">
        <is>
          <t>simulacra</t>
        </is>
      </c>
      <c r="C20" t="n">
        <v>0</v>
      </c>
      <c r="D20" t="n">
        <v>-0.1</v>
      </c>
      <c r="E20" t="n">
        <v>-1</v>
      </c>
      <c r="F20" t="n">
        <v>0.252</v>
      </c>
      <c r="G20" t="n">
        <v>0.153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HYPERLINK("https://www.defined.fi/sol/H4TAeo4MjpPSipwwx8ibhqpw317LvVdp6EhCca8vpump?maker=5Y4UFiZ2njsmqN6LdhvGWERv4bUaVtok3L2pq25sKgod","https://www.defined.fi/sol/H4TAeo4MjpPSipwwx8ibhqpw317LvVdp6EhCca8vpump?maker=5Y4UFiZ2njsmqN6LdhvGWERv4bUaVtok3L2pq25sKgod")</f>
        <v/>
      </c>
      <c r="M20">
        <f>HYPERLINK("https://dexscreener.com/solana/H4TAeo4MjpPSipwwx8ibhqpw317LvVdp6EhCca8vpump?maker=5Y4UFiZ2njsmqN6LdhvGWERv4bUaVtok3L2pq25sKgod","https://dexscreener.com/solana/H4TAeo4MjpPSipwwx8ibhqpw317LvVdp6EhCca8vpump?maker=5Y4UFiZ2njsmqN6LdhvGWERv4bUaVtok3L2pq25sKgod")</f>
        <v/>
      </c>
    </row>
    <row r="21">
      <c r="A21" t="inlineStr">
        <is>
          <t>AhPo2fs5cfUyDhG7cvR67wwKg9UeFsF7mng368EB4oCn</t>
        </is>
      </c>
      <c r="B21" t="inlineStr">
        <is>
          <t>APU</t>
        </is>
      </c>
      <c r="C21" t="n">
        <v>0</v>
      </c>
      <c r="D21" t="n">
        <v>-0.631</v>
      </c>
      <c r="E21" t="n">
        <v>-0.66</v>
      </c>
      <c r="F21" t="n">
        <v>0.963</v>
      </c>
      <c r="G21" t="n">
        <v>0.332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HYPERLINK("https://www.defined.fi/sol/AhPo2fs5cfUyDhG7cvR67wwKg9UeFsF7mng368EB4oCn?maker=5Y4UFiZ2njsmqN6LdhvGWERv4bUaVtok3L2pq25sKgod","https://www.defined.fi/sol/AhPo2fs5cfUyDhG7cvR67wwKg9UeFsF7mng368EB4oCn?maker=5Y4UFiZ2njsmqN6LdhvGWERv4bUaVtok3L2pq25sKgod")</f>
        <v/>
      </c>
      <c r="M21">
        <f>HYPERLINK("https://dexscreener.com/solana/AhPo2fs5cfUyDhG7cvR67wwKg9UeFsF7mng368EB4oCn?maker=5Y4UFiZ2njsmqN6LdhvGWERv4bUaVtok3L2pq25sKgod","https://dexscreener.com/solana/AhPo2fs5cfUyDhG7cvR67wwKg9UeFsF7mng368EB4oCn?maker=5Y4UFiZ2njsmqN6LdhvGWERv4bUaVtok3L2pq25sKgod")</f>
        <v/>
      </c>
    </row>
    <row r="22">
      <c r="A22" t="inlineStr">
        <is>
          <t>6QnwQXPe27fUNSnEc19xzLb7oKpcefk1zEsbY1bXYuHR</t>
        </is>
      </c>
      <c r="B22" t="inlineStr">
        <is>
          <t>unknown_6Qnw</t>
        </is>
      </c>
      <c r="C22" t="n">
        <v>0</v>
      </c>
      <c r="D22" t="n">
        <v>0.109</v>
      </c>
      <c r="E22" t="n">
        <v>0.12</v>
      </c>
      <c r="F22" t="n">
        <v>0.953</v>
      </c>
      <c r="G22" t="n">
        <v>1.06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HYPERLINK("https://www.defined.fi/sol/6QnwQXPe27fUNSnEc19xzLb7oKpcefk1zEsbY1bXYuHR?maker=5Y4UFiZ2njsmqN6LdhvGWERv4bUaVtok3L2pq25sKgod","https://www.defined.fi/sol/6QnwQXPe27fUNSnEc19xzLb7oKpcefk1zEsbY1bXYuHR?maker=5Y4UFiZ2njsmqN6LdhvGWERv4bUaVtok3L2pq25sKgod")</f>
        <v/>
      </c>
      <c r="M22">
        <f>HYPERLINK("https://dexscreener.com/solana/6QnwQXPe27fUNSnEc19xzLb7oKpcefk1zEsbY1bXYuHR?maker=5Y4UFiZ2njsmqN6LdhvGWERv4bUaVtok3L2pq25sKgod","https://dexscreener.com/solana/6QnwQXPe27fUNSnEc19xzLb7oKpcefk1zEsbY1bXYuHR?maker=5Y4UFiZ2njsmqN6LdhvGWERv4bUaVtok3L2pq25sKgod")</f>
        <v/>
      </c>
    </row>
    <row r="23">
      <c r="A23" t="inlineStr">
        <is>
          <t>6DSQ9tvtNdARc8buPfD1aWkMZcx9uxSvBNEyivdjpump</t>
        </is>
      </c>
      <c r="B23" t="inlineStr">
        <is>
          <t>uncanny</t>
        </is>
      </c>
      <c r="C23" t="n">
        <v>0</v>
      </c>
      <c r="D23" t="n">
        <v>-0.374</v>
      </c>
      <c r="E23" t="n">
        <v>-0.76</v>
      </c>
      <c r="F23" t="n">
        <v>0.495</v>
      </c>
      <c r="G23" t="n">
        <v>0.121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HYPERLINK("https://www.defined.fi/sol/6DSQ9tvtNdARc8buPfD1aWkMZcx9uxSvBNEyivdjpump?maker=5Y4UFiZ2njsmqN6LdhvGWERv4bUaVtok3L2pq25sKgod","https://www.defined.fi/sol/6DSQ9tvtNdARc8buPfD1aWkMZcx9uxSvBNEyivdjpump?maker=5Y4UFiZ2njsmqN6LdhvGWERv4bUaVtok3L2pq25sKgod")</f>
        <v/>
      </c>
      <c r="M23">
        <f>HYPERLINK("https://dexscreener.com/solana/6DSQ9tvtNdARc8buPfD1aWkMZcx9uxSvBNEyivdjpump?maker=5Y4UFiZ2njsmqN6LdhvGWERv4bUaVtok3L2pq25sKgod","https://dexscreener.com/solana/6DSQ9tvtNdARc8buPfD1aWkMZcx9uxSvBNEyivdjpump?maker=5Y4UFiZ2njsmqN6LdhvGWERv4bUaVtok3L2pq25sKgod")</f>
        <v/>
      </c>
    </row>
    <row r="24">
      <c r="A24" t="inlineStr">
        <is>
          <t>39qibQxVzemuZTEvjSB7NePhw9WyyHdQCqP8xmBMpump</t>
        </is>
      </c>
      <c r="B24" t="inlineStr">
        <is>
          <t>MemesAI</t>
        </is>
      </c>
      <c r="C24" t="n">
        <v>0</v>
      </c>
      <c r="D24" t="n">
        <v>5.39</v>
      </c>
      <c r="E24" t="n">
        <v>1.11</v>
      </c>
      <c r="F24" t="n">
        <v>4.87</v>
      </c>
      <c r="G24" t="n">
        <v>10.26</v>
      </c>
      <c r="H24" t="n">
        <v>1</v>
      </c>
      <c r="I24" t="n">
        <v>2</v>
      </c>
      <c r="J24" t="n">
        <v>-1</v>
      </c>
      <c r="K24" t="n">
        <v>-1</v>
      </c>
      <c r="L24">
        <f>HYPERLINK("https://www.defined.fi/sol/39qibQxVzemuZTEvjSB7NePhw9WyyHdQCqP8xmBMpump?maker=5Y4UFiZ2njsmqN6LdhvGWERv4bUaVtok3L2pq25sKgod","https://www.defined.fi/sol/39qibQxVzemuZTEvjSB7NePhw9WyyHdQCqP8xmBMpump?maker=5Y4UFiZ2njsmqN6LdhvGWERv4bUaVtok3L2pq25sKgod")</f>
        <v/>
      </c>
      <c r="M24">
        <f>HYPERLINK("https://dexscreener.com/solana/39qibQxVzemuZTEvjSB7NePhw9WyyHdQCqP8xmBMpump?maker=5Y4UFiZ2njsmqN6LdhvGWERv4bUaVtok3L2pq25sKgod","https://dexscreener.com/solana/39qibQxVzemuZTEvjSB7NePhw9WyyHdQCqP8xmBMpump?maker=5Y4UFiZ2njsmqN6LdhvGWERv4bUaVtok3L2pq25sKgod")</f>
        <v/>
      </c>
    </row>
    <row r="25">
      <c r="A25" t="inlineStr">
        <is>
          <t>4DUMGk8R9YXCmuv22AvFTDRyusrEwj3bKcVzfajwpump</t>
        </is>
      </c>
      <c r="B25" t="inlineStr">
        <is>
          <t>GIRL</t>
        </is>
      </c>
      <c r="C25" t="n">
        <v>0</v>
      </c>
      <c r="D25" t="n">
        <v>-0.542</v>
      </c>
      <c r="E25" t="n">
        <v>-0.55</v>
      </c>
      <c r="F25" t="n">
        <v>0.983</v>
      </c>
      <c r="G25" t="n">
        <v>0.441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HYPERLINK("https://www.defined.fi/sol/4DUMGk8R9YXCmuv22AvFTDRyusrEwj3bKcVzfajwpump?maker=5Y4UFiZ2njsmqN6LdhvGWERv4bUaVtok3L2pq25sKgod","https://www.defined.fi/sol/4DUMGk8R9YXCmuv22AvFTDRyusrEwj3bKcVzfajwpump?maker=5Y4UFiZ2njsmqN6LdhvGWERv4bUaVtok3L2pq25sKgod")</f>
        <v/>
      </c>
      <c r="M25">
        <f>HYPERLINK("https://dexscreener.com/solana/4DUMGk8R9YXCmuv22AvFTDRyusrEwj3bKcVzfajwpump?maker=5Y4UFiZ2njsmqN6LdhvGWERv4bUaVtok3L2pq25sKgod","https://dexscreener.com/solana/4DUMGk8R9YXCmuv22AvFTDRyusrEwj3bKcVzfajwpump?maker=5Y4UFiZ2njsmqN6LdhvGWERv4bUaVtok3L2pq25sKgod")</f>
        <v/>
      </c>
    </row>
    <row r="26">
      <c r="A26" t="inlineStr">
        <is>
          <t>CLmkmdeeDqZRciDPrpVS8JtFj2g1hh8U4XQmQishpump</t>
        </is>
      </c>
      <c r="B26" t="inlineStr">
        <is>
          <t>GASPODE</t>
        </is>
      </c>
      <c r="C26" t="n">
        <v>0</v>
      </c>
      <c r="D26" t="n">
        <v>3.9</v>
      </c>
      <c r="E26" t="n">
        <v>0.89</v>
      </c>
      <c r="F26" t="n">
        <v>4.39</v>
      </c>
      <c r="G26" t="n">
        <v>2.48</v>
      </c>
      <c r="H26" t="n">
        <v>4</v>
      </c>
      <c r="I26" t="n">
        <v>1</v>
      </c>
      <c r="J26" t="n">
        <v>-1</v>
      </c>
      <c r="K26" t="n">
        <v>-1</v>
      </c>
      <c r="L26">
        <f>HYPERLINK("https://www.defined.fi/sol/CLmkmdeeDqZRciDPrpVS8JtFj2g1hh8U4XQmQishpump?maker=5Y4UFiZ2njsmqN6LdhvGWERv4bUaVtok3L2pq25sKgod","https://www.defined.fi/sol/CLmkmdeeDqZRciDPrpVS8JtFj2g1hh8U4XQmQishpump?maker=5Y4UFiZ2njsmqN6LdhvGWERv4bUaVtok3L2pq25sKgod")</f>
        <v/>
      </c>
      <c r="M26">
        <f>HYPERLINK("https://dexscreener.com/solana/CLmkmdeeDqZRciDPrpVS8JtFj2g1hh8U4XQmQishpump?maker=5Y4UFiZ2njsmqN6LdhvGWERv4bUaVtok3L2pq25sKgod","https://dexscreener.com/solana/CLmkmdeeDqZRciDPrpVS8JtFj2g1hh8U4XQmQishpump?maker=5Y4UFiZ2njsmqN6LdhvGWERv4bUaVtok3L2pq25sKgod")</f>
        <v/>
      </c>
    </row>
    <row r="27">
      <c r="A27" t="inlineStr">
        <is>
          <t>EodtMbupUYuMkSaAtQEPkVSTVfvuDcRcnDCoCyqqpump</t>
        </is>
      </c>
      <c r="B27" t="inlineStr">
        <is>
          <t>nsfa</t>
        </is>
      </c>
      <c r="C27" t="n">
        <v>0</v>
      </c>
      <c r="D27" t="n">
        <v>2.74</v>
      </c>
      <c r="E27" t="n">
        <v>0.7</v>
      </c>
      <c r="F27" t="n">
        <v>3.93</v>
      </c>
      <c r="G27" t="n">
        <v>6.67</v>
      </c>
      <c r="H27" t="n">
        <v>3</v>
      </c>
      <c r="I27" t="n">
        <v>3</v>
      </c>
      <c r="J27" t="n">
        <v>-1</v>
      </c>
      <c r="K27" t="n">
        <v>-1</v>
      </c>
      <c r="L27">
        <f>HYPERLINK("https://www.defined.fi/sol/EodtMbupUYuMkSaAtQEPkVSTVfvuDcRcnDCoCyqqpump?maker=5Y4UFiZ2njsmqN6LdhvGWERv4bUaVtok3L2pq25sKgod","https://www.defined.fi/sol/EodtMbupUYuMkSaAtQEPkVSTVfvuDcRcnDCoCyqqpump?maker=5Y4UFiZ2njsmqN6LdhvGWERv4bUaVtok3L2pq25sKgod")</f>
        <v/>
      </c>
      <c r="M27">
        <f>HYPERLINK("https://dexscreener.com/solana/EodtMbupUYuMkSaAtQEPkVSTVfvuDcRcnDCoCyqqpump?maker=5Y4UFiZ2njsmqN6LdhvGWERv4bUaVtok3L2pq25sKgod","https://dexscreener.com/solana/EodtMbupUYuMkSaAtQEPkVSTVfvuDcRcnDCoCyqqpump?maker=5Y4UFiZ2njsmqN6LdhvGWERv4bUaVtok3L2pq25sKgod")</f>
        <v/>
      </c>
    </row>
    <row r="28">
      <c r="A28" t="inlineStr">
        <is>
          <t>EpPtathNtBLh4Xn6vJxoaekRpCfhNK4sDhqiaDJfEQ8R</t>
        </is>
      </c>
      <c r="B28" t="inlineStr">
        <is>
          <t>GT3RS</t>
        </is>
      </c>
      <c r="C28" t="n">
        <v>0</v>
      </c>
      <c r="D28" t="n">
        <v>8.960000000000001</v>
      </c>
      <c r="E28" t="n">
        <v>16</v>
      </c>
      <c r="F28" t="n">
        <v>0.551</v>
      </c>
      <c r="G28" t="n">
        <v>5.44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HYPERLINK("https://www.defined.fi/sol/EpPtathNtBLh4Xn6vJxoaekRpCfhNK4sDhqiaDJfEQ8R?maker=5Y4UFiZ2njsmqN6LdhvGWERv4bUaVtok3L2pq25sKgod","https://www.defined.fi/sol/EpPtathNtBLh4Xn6vJxoaekRpCfhNK4sDhqiaDJfEQ8R?maker=5Y4UFiZ2njsmqN6LdhvGWERv4bUaVtok3L2pq25sKgod")</f>
        <v/>
      </c>
      <c r="M28">
        <f>HYPERLINK("https://dexscreener.com/solana/EpPtathNtBLh4Xn6vJxoaekRpCfhNK4sDhqiaDJfEQ8R?maker=5Y4UFiZ2njsmqN6LdhvGWERv4bUaVtok3L2pq25sKgod","https://dexscreener.com/solana/EpPtathNtBLh4Xn6vJxoaekRpCfhNK4sDhqiaDJfEQ8R?maker=5Y4UFiZ2njsmqN6LdhvGWERv4bUaVtok3L2pq25sKgod")</f>
        <v/>
      </c>
    </row>
    <row r="29">
      <c r="A29" t="inlineStr">
        <is>
          <t>7zDX2T2WCTxJvk8bwkJJD57QvPMCgvVMxXJXN6wnpump</t>
        </is>
      </c>
      <c r="B29" t="inlineStr">
        <is>
          <t>TEDK</t>
        </is>
      </c>
      <c r="C29" t="n">
        <v>0</v>
      </c>
      <c r="D29" t="n">
        <v>-0.158</v>
      </c>
      <c r="E29" t="n">
        <v>-0.32</v>
      </c>
      <c r="F29" t="n">
        <v>0.489</v>
      </c>
      <c r="G29" t="n">
        <v>0.332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HYPERLINK("https://www.defined.fi/sol/7zDX2T2WCTxJvk8bwkJJD57QvPMCgvVMxXJXN6wnpump?maker=5Y4UFiZ2njsmqN6LdhvGWERv4bUaVtok3L2pq25sKgod","https://www.defined.fi/sol/7zDX2T2WCTxJvk8bwkJJD57QvPMCgvVMxXJXN6wnpump?maker=5Y4UFiZ2njsmqN6LdhvGWERv4bUaVtok3L2pq25sKgod")</f>
        <v/>
      </c>
      <c r="M29">
        <f>HYPERLINK("https://dexscreener.com/solana/7zDX2T2WCTxJvk8bwkJJD57QvPMCgvVMxXJXN6wnpump?maker=5Y4UFiZ2njsmqN6LdhvGWERv4bUaVtok3L2pq25sKgod","https://dexscreener.com/solana/7zDX2T2WCTxJvk8bwkJJD57QvPMCgvVMxXJXN6wnpump?maker=5Y4UFiZ2njsmqN6LdhvGWERv4bUaVtok3L2pq25sKgod")</f>
        <v/>
      </c>
    </row>
    <row r="30">
      <c r="A30" t="inlineStr">
        <is>
          <t>Am74pBkgEt2byJcS4gDZWgnCX94moDQnhyYyqkgGpump</t>
        </is>
      </c>
      <c r="B30" t="inlineStr">
        <is>
          <t>B70b</t>
        </is>
      </c>
      <c r="C30" t="n">
        <v>0</v>
      </c>
      <c r="D30" t="n">
        <v>-1.94</v>
      </c>
      <c r="E30" t="n">
        <v>-0.99</v>
      </c>
      <c r="F30" t="n">
        <v>1.96</v>
      </c>
      <c r="G30" t="n">
        <v>0</v>
      </c>
      <c r="H30" t="n">
        <v>1</v>
      </c>
      <c r="I30" t="n">
        <v>0</v>
      </c>
      <c r="J30" t="n">
        <v>-1</v>
      </c>
      <c r="K30" t="n">
        <v>-1</v>
      </c>
      <c r="L30">
        <f>HYPERLINK("https://www.defined.fi/sol/Am74pBkgEt2byJcS4gDZWgnCX94moDQnhyYyqkgGpump?maker=5Y4UFiZ2njsmqN6LdhvGWERv4bUaVtok3L2pq25sKgod","https://www.defined.fi/sol/Am74pBkgEt2byJcS4gDZWgnCX94moDQnhyYyqkgGpump?maker=5Y4UFiZ2njsmqN6LdhvGWERv4bUaVtok3L2pq25sKgod")</f>
        <v/>
      </c>
      <c r="M30">
        <f>HYPERLINK("https://dexscreener.com/solana/Am74pBkgEt2byJcS4gDZWgnCX94moDQnhyYyqkgGpump?maker=5Y4UFiZ2njsmqN6LdhvGWERv4bUaVtok3L2pq25sKgod","https://dexscreener.com/solana/Am74pBkgEt2byJcS4gDZWgnCX94moDQnhyYyqkgGpump?maker=5Y4UFiZ2njsmqN6LdhvGWERv4bUaVtok3L2pq25sKgod")</f>
        <v/>
      </c>
    </row>
    <row r="31">
      <c r="A31" t="inlineStr">
        <is>
          <t>22ABqeBQXC9AoF2VTV7xfFg3cc56iNNDu8UrbKJcpump</t>
        </is>
      </c>
      <c r="B31" t="inlineStr">
        <is>
          <t>Basilisk</t>
        </is>
      </c>
      <c r="C31" t="n">
        <v>0</v>
      </c>
      <c r="D31" t="n">
        <v>0.013</v>
      </c>
      <c r="E31" t="n">
        <v>-1</v>
      </c>
      <c r="F31" t="n">
        <v>0.448</v>
      </c>
      <c r="G31" t="n">
        <v>0.461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HYPERLINK("https://www.defined.fi/sol/22ABqeBQXC9AoF2VTV7xfFg3cc56iNNDu8UrbKJcpump?maker=5Y4UFiZ2njsmqN6LdhvGWERv4bUaVtok3L2pq25sKgod","https://www.defined.fi/sol/22ABqeBQXC9AoF2VTV7xfFg3cc56iNNDu8UrbKJcpump?maker=5Y4UFiZ2njsmqN6LdhvGWERv4bUaVtok3L2pq25sKgod")</f>
        <v/>
      </c>
      <c r="M31">
        <f>HYPERLINK("https://dexscreener.com/solana/22ABqeBQXC9AoF2VTV7xfFg3cc56iNNDu8UrbKJcpump?maker=5Y4UFiZ2njsmqN6LdhvGWERv4bUaVtok3L2pq25sKgod","https://dexscreener.com/solana/22ABqeBQXC9AoF2VTV7xfFg3cc56iNNDu8UrbKJcpump?maker=5Y4UFiZ2njsmqN6LdhvGWERv4bUaVtok3L2pq25sKgod")</f>
        <v/>
      </c>
    </row>
    <row r="32">
      <c r="A32" t="inlineStr">
        <is>
          <t>NmpfpJ7s7UBA4dLbrHVe8utkZqGjCEf2w552uZ5pump</t>
        </is>
      </c>
      <c r="B32" t="inlineStr">
        <is>
          <t>AUTER</t>
        </is>
      </c>
      <c r="C32" t="n">
        <v>0</v>
      </c>
      <c r="D32" t="n">
        <v>-7.85</v>
      </c>
      <c r="E32" t="n">
        <v>-0.8</v>
      </c>
      <c r="F32" t="n">
        <v>9.789999999999999</v>
      </c>
      <c r="G32" t="n">
        <v>1.94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HYPERLINK("https://www.defined.fi/sol/NmpfpJ7s7UBA4dLbrHVe8utkZqGjCEf2w552uZ5pump?maker=5Y4UFiZ2njsmqN6LdhvGWERv4bUaVtok3L2pq25sKgod","https://www.defined.fi/sol/NmpfpJ7s7UBA4dLbrHVe8utkZqGjCEf2w552uZ5pump?maker=5Y4UFiZ2njsmqN6LdhvGWERv4bUaVtok3L2pq25sKgod")</f>
        <v/>
      </c>
      <c r="M32">
        <f>HYPERLINK("https://dexscreener.com/solana/NmpfpJ7s7UBA4dLbrHVe8utkZqGjCEf2w552uZ5pump?maker=5Y4UFiZ2njsmqN6LdhvGWERv4bUaVtok3L2pq25sKgod","https://dexscreener.com/solana/NmpfpJ7s7UBA4dLbrHVe8utkZqGjCEf2w552uZ5pump?maker=5Y4UFiZ2njsmqN6LdhvGWERv4bUaVtok3L2pq25sKgod")</f>
        <v/>
      </c>
    </row>
    <row r="33">
      <c r="A33" t="inlineStr">
        <is>
          <t>HaF8XrCitNptunUFuSSGqRyZVFYrR3vfkxw59KxFpump</t>
        </is>
      </c>
      <c r="B33" t="inlineStr">
        <is>
          <t>MONEY</t>
        </is>
      </c>
      <c r="C33" t="n">
        <v>0</v>
      </c>
      <c r="D33" t="n">
        <v>-0.125</v>
      </c>
      <c r="E33" t="n">
        <v>-0.11</v>
      </c>
      <c r="F33" t="n">
        <v>1.17</v>
      </c>
      <c r="G33" t="n">
        <v>1.04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HYPERLINK("https://www.defined.fi/sol/HaF8XrCitNptunUFuSSGqRyZVFYrR3vfkxw59KxFpump?maker=5Y4UFiZ2njsmqN6LdhvGWERv4bUaVtok3L2pq25sKgod","https://www.defined.fi/sol/HaF8XrCitNptunUFuSSGqRyZVFYrR3vfkxw59KxFpump?maker=5Y4UFiZ2njsmqN6LdhvGWERv4bUaVtok3L2pq25sKgod")</f>
        <v/>
      </c>
      <c r="M33">
        <f>HYPERLINK("https://dexscreener.com/solana/HaF8XrCitNptunUFuSSGqRyZVFYrR3vfkxw59KxFpump?maker=5Y4UFiZ2njsmqN6LdhvGWERv4bUaVtok3L2pq25sKgod","https://dexscreener.com/solana/HaF8XrCitNptunUFuSSGqRyZVFYrR3vfkxw59KxFpump?maker=5Y4UFiZ2njsmqN6LdhvGWERv4bUaVtok3L2pq25sKgod")</f>
        <v/>
      </c>
    </row>
    <row r="34">
      <c r="A34" t="inlineStr">
        <is>
          <t>GQ5c4fXPFuBad9BX1nhMxit1Wg343VC5kVPtbZaPpump</t>
        </is>
      </c>
      <c r="B34" t="inlineStr">
        <is>
          <t>MORPHGEN</t>
        </is>
      </c>
      <c r="C34" t="n">
        <v>0</v>
      </c>
      <c r="D34" t="n">
        <v>0.728</v>
      </c>
      <c r="E34" t="n">
        <v>3</v>
      </c>
      <c r="F34" t="n">
        <v>0.243</v>
      </c>
      <c r="G34" t="n">
        <v>0.971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HYPERLINK("https://www.defined.fi/sol/GQ5c4fXPFuBad9BX1nhMxit1Wg343VC5kVPtbZaPpump?maker=5Y4UFiZ2njsmqN6LdhvGWERv4bUaVtok3L2pq25sKgod","https://www.defined.fi/sol/GQ5c4fXPFuBad9BX1nhMxit1Wg343VC5kVPtbZaPpump?maker=5Y4UFiZ2njsmqN6LdhvGWERv4bUaVtok3L2pq25sKgod")</f>
        <v/>
      </c>
      <c r="M34">
        <f>HYPERLINK("https://dexscreener.com/solana/GQ5c4fXPFuBad9BX1nhMxit1Wg343VC5kVPtbZaPpump?maker=5Y4UFiZ2njsmqN6LdhvGWERv4bUaVtok3L2pq25sKgod","https://dexscreener.com/solana/GQ5c4fXPFuBad9BX1nhMxit1Wg343VC5kVPtbZaPpump?maker=5Y4UFiZ2njsmqN6LdhvGWERv4bUaVtok3L2pq25sKgod")</f>
        <v/>
      </c>
    </row>
    <row r="35">
      <c r="A35" t="inlineStr">
        <is>
          <t>DTh7CuuiPHfegmbUwkxVdpWbdSZsnhJTsmbnWcqpump</t>
        </is>
      </c>
      <c r="B35" t="inlineStr">
        <is>
          <t>LEGACY</t>
        </is>
      </c>
      <c r="C35" t="n">
        <v>0</v>
      </c>
      <c r="D35" t="n">
        <v>-0.25</v>
      </c>
      <c r="E35" t="n">
        <v>-0.13</v>
      </c>
      <c r="F35" t="n">
        <v>1.94</v>
      </c>
      <c r="G35" t="n">
        <v>1.69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HYPERLINK("https://www.defined.fi/sol/DTh7CuuiPHfegmbUwkxVdpWbdSZsnhJTsmbnWcqpump?maker=5Y4UFiZ2njsmqN6LdhvGWERv4bUaVtok3L2pq25sKgod","https://www.defined.fi/sol/DTh7CuuiPHfegmbUwkxVdpWbdSZsnhJTsmbnWcqpump?maker=5Y4UFiZ2njsmqN6LdhvGWERv4bUaVtok3L2pq25sKgod")</f>
        <v/>
      </c>
      <c r="M35">
        <f>HYPERLINK("https://dexscreener.com/solana/DTh7CuuiPHfegmbUwkxVdpWbdSZsnhJTsmbnWcqpump?maker=5Y4UFiZ2njsmqN6LdhvGWERv4bUaVtok3L2pq25sKgod","https://dexscreener.com/solana/DTh7CuuiPHfegmbUwkxVdpWbdSZsnhJTsmbnWcqpump?maker=5Y4UFiZ2njsmqN6LdhvGWERv4bUaVtok3L2pq25sKgod")</f>
        <v/>
      </c>
    </row>
    <row r="36">
      <c r="A36" t="inlineStr">
        <is>
          <t>AnVLi7Cqb93DK7Z1jtNVyhvWhnJQiGt5pgwfymdUpump</t>
        </is>
      </c>
      <c r="B36" t="inlineStr">
        <is>
          <t>arc</t>
        </is>
      </c>
      <c r="C36" t="n">
        <v>1</v>
      </c>
      <c r="D36" t="n">
        <v>-3.87</v>
      </c>
      <c r="E36" t="n">
        <v>-0.58</v>
      </c>
      <c r="F36" t="n">
        <v>6.6</v>
      </c>
      <c r="G36" t="n">
        <v>2.74</v>
      </c>
      <c r="H36" t="n">
        <v>3</v>
      </c>
      <c r="I36" t="n">
        <v>1</v>
      </c>
      <c r="J36" t="n">
        <v>-1</v>
      </c>
      <c r="K36" t="n">
        <v>-1</v>
      </c>
      <c r="L36">
        <f>HYPERLINK("https://www.defined.fi/sol/AnVLi7Cqb93DK7Z1jtNVyhvWhnJQiGt5pgwfymdUpump?maker=5Y4UFiZ2njsmqN6LdhvGWERv4bUaVtok3L2pq25sKgod","https://www.defined.fi/sol/AnVLi7Cqb93DK7Z1jtNVyhvWhnJQiGt5pgwfymdUpump?maker=5Y4UFiZ2njsmqN6LdhvGWERv4bUaVtok3L2pq25sKgod")</f>
        <v/>
      </c>
      <c r="M36">
        <f>HYPERLINK("https://dexscreener.com/solana/AnVLi7Cqb93DK7Z1jtNVyhvWhnJQiGt5pgwfymdUpump?maker=5Y4UFiZ2njsmqN6LdhvGWERv4bUaVtok3L2pq25sKgod","https://dexscreener.com/solana/AnVLi7Cqb93DK7Z1jtNVyhvWhnJQiGt5pgwfymdUpump?maker=5Y4UFiZ2njsmqN6LdhvGWERv4bUaVtok3L2pq25sKgod")</f>
        <v/>
      </c>
    </row>
    <row r="37">
      <c r="A37" t="inlineStr">
        <is>
          <t>9JhFqCA21MoAXs2PTaeqNQp2XngPn1PgYr2rsEVCpump</t>
        </is>
      </c>
      <c r="B37" t="inlineStr">
        <is>
          <t>OPUS</t>
        </is>
      </c>
      <c r="C37" t="n">
        <v>1</v>
      </c>
      <c r="D37" t="n">
        <v>6.16</v>
      </c>
      <c r="E37" t="n">
        <v>1.27</v>
      </c>
      <c r="F37" t="n">
        <v>4.86</v>
      </c>
      <c r="G37" t="n">
        <v>8.619999999999999</v>
      </c>
      <c r="H37" t="n">
        <v>2</v>
      </c>
      <c r="I37" t="n">
        <v>1</v>
      </c>
      <c r="J37" t="n">
        <v>-1</v>
      </c>
      <c r="K37" t="n">
        <v>-1</v>
      </c>
      <c r="L37">
        <f>HYPERLINK("https://www.defined.fi/sol/9JhFqCA21MoAXs2PTaeqNQp2XngPn1PgYr2rsEVCpump?maker=5Y4UFiZ2njsmqN6LdhvGWERv4bUaVtok3L2pq25sKgod","https://www.defined.fi/sol/9JhFqCA21MoAXs2PTaeqNQp2XngPn1PgYr2rsEVCpump?maker=5Y4UFiZ2njsmqN6LdhvGWERv4bUaVtok3L2pq25sKgod")</f>
        <v/>
      </c>
      <c r="M37">
        <f>HYPERLINK("https://dexscreener.com/solana/9JhFqCA21MoAXs2PTaeqNQp2XngPn1PgYr2rsEVCpump?maker=5Y4UFiZ2njsmqN6LdhvGWERv4bUaVtok3L2pq25sKgod","https://dexscreener.com/solana/9JhFqCA21MoAXs2PTaeqNQp2XngPn1PgYr2rsEVCpump?maker=5Y4UFiZ2njsmqN6LdhvGWERv4bUaVtok3L2pq25sKgod")</f>
        <v/>
      </c>
    </row>
    <row r="38">
      <c r="A38" t="inlineStr">
        <is>
          <t>5Ke381D44MEQg3BQarWhAwhj1xbdNvXe2KHkTiZzw7r5</t>
        </is>
      </c>
      <c r="B38" t="inlineStr">
        <is>
          <t>LUCI</t>
        </is>
      </c>
      <c r="C38" t="n">
        <v>1</v>
      </c>
      <c r="D38" t="n">
        <v>-0.008999999999999999</v>
      </c>
      <c r="E38" t="n">
        <v>-0.01</v>
      </c>
      <c r="F38" t="n">
        <v>0.729</v>
      </c>
      <c r="G38" t="n">
        <v>0.72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HYPERLINK("https://www.defined.fi/sol/5Ke381D44MEQg3BQarWhAwhj1xbdNvXe2KHkTiZzw7r5?maker=5Y4UFiZ2njsmqN6LdhvGWERv4bUaVtok3L2pq25sKgod","https://www.defined.fi/sol/5Ke381D44MEQg3BQarWhAwhj1xbdNvXe2KHkTiZzw7r5?maker=5Y4UFiZ2njsmqN6LdhvGWERv4bUaVtok3L2pq25sKgod")</f>
        <v/>
      </c>
      <c r="M38">
        <f>HYPERLINK("https://dexscreener.com/solana/5Ke381D44MEQg3BQarWhAwhj1xbdNvXe2KHkTiZzw7r5?maker=5Y4UFiZ2njsmqN6LdhvGWERv4bUaVtok3L2pq25sKgod","https://dexscreener.com/solana/5Ke381D44MEQg3BQarWhAwhj1xbdNvXe2KHkTiZzw7r5?maker=5Y4UFiZ2njsmqN6LdhvGWERv4bUaVtok3L2pq25sKgod")</f>
        <v/>
      </c>
    </row>
    <row r="39">
      <c r="A39" t="inlineStr">
        <is>
          <t>8joRyg6QjWq83ZtGY25A3bpcMAgtyEcKY4iNPusCpump</t>
        </is>
      </c>
      <c r="B39" t="inlineStr">
        <is>
          <t>JANUS</t>
        </is>
      </c>
      <c r="C39" t="n">
        <v>1</v>
      </c>
      <c r="D39" t="n">
        <v>-0.399</v>
      </c>
      <c r="E39" t="n">
        <v>-0.82</v>
      </c>
      <c r="F39" t="n">
        <v>0.486</v>
      </c>
      <c r="G39" t="n">
        <v>0</v>
      </c>
      <c r="H39" t="n">
        <v>1</v>
      </c>
      <c r="I39" t="n">
        <v>0</v>
      </c>
      <c r="J39" t="n">
        <v>-1</v>
      </c>
      <c r="K39" t="n">
        <v>-1</v>
      </c>
      <c r="L39">
        <f>HYPERLINK("https://www.defined.fi/sol/8joRyg6QjWq83ZtGY25A3bpcMAgtyEcKY4iNPusCpump?maker=5Y4UFiZ2njsmqN6LdhvGWERv4bUaVtok3L2pq25sKgod","https://www.defined.fi/sol/8joRyg6QjWq83ZtGY25A3bpcMAgtyEcKY4iNPusCpump?maker=5Y4UFiZ2njsmqN6LdhvGWERv4bUaVtok3L2pq25sKgod")</f>
        <v/>
      </c>
      <c r="M39">
        <f>HYPERLINK("https://dexscreener.com/solana/8joRyg6QjWq83ZtGY25A3bpcMAgtyEcKY4iNPusCpump?maker=5Y4UFiZ2njsmqN6LdhvGWERv4bUaVtok3L2pq25sKgod","https://dexscreener.com/solana/8joRyg6QjWq83ZtGY25A3bpcMAgtyEcKY4iNPusCpump?maker=5Y4UFiZ2njsmqN6LdhvGWERv4bUaVtok3L2pq25sKgod")</f>
        <v/>
      </c>
    </row>
    <row r="40">
      <c r="A40" t="inlineStr">
        <is>
          <t>8wZvGcGePvWEa8tKQUYctMXFSkqS39scozVU9xBVrUjY</t>
        </is>
      </c>
      <c r="B40" t="inlineStr">
        <is>
          <t>Remilia</t>
        </is>
      </c>
      <c r="C40" t="n">
        <v>1</v>
      </c>
      <c r="D40" t="n">
        <v>20.3</v>
      </c>
      <c r="E40" t="n">
        <v>1.51</v>
      </c>
      <c r="F40" t="n">
        <v>13.48</v>
      </c>
      <c r="G40" t="n">
        <v>33.79</v>
      </c>
      <c r="H40" t="n">
        <v>7</v>
      </c>
      <c r="I40" t="n">
        <v>3</v>
      </c>
      <c r="J40" t="n">
        <v>-1</v>
      </c>
      <c r="K40" t="n">
        <v>-1</v>
      </c>
      <c r="L40">
        <f>HYPERLINK("https://www.defined.fi/sol/8wZvGcGePvWEa8tKQUYctMXFSkqS39scozVU9xBVrUjY?maker=5Y4UFiZ2njsmqN6LdhvGWERv4bUaVtok3L2pq25sKgod","https://www.defined.fi/sol/8wZvGcGePvWEa8tKQUYctMXFSkqS39scozVU9xBVrUjY?maker=5Y4UFiZ2njsmqN6LdhvGWERv4bUaVtok3L2pq25sKgod")</f>
        <v/>
      </c>
      <c r="M40">
        <f>HYPERLINK("https://dexscreener.com/solana/8wZvGcGePvWEa8tKQUYctMXFSkqS39scozVU9xBVrUjY?maker=5Y4UFiZ2njsmqN6LdhvGWERv4bUaVtok3L2pq25sKgod","https://dexscreener.com/solana/8wZvGcGePvWEa8tKQUYctMXFSkqS39scozVU9xBVrUjY?maker=5Y4UFiZ2njsmqN6LdhvGWERv4bUaVtok3L2pq25sKgod")</f>
        <v/>
      </c>
    </row>
    <row r="41">
      <c r="A41" t="inlineStr">
        <is>
          <t>AfR8kzgJwJKtZB4A6JzaVa1bmfbQfXE4JJie1aejpump</t>
        </is>
      </c>
      <c r="B41" t="inlineStr">
        <is>
          <t>daemonism</t>
        </is>
      </c>
      <c r="C41" t="n">
        <v>1</v>
      </c>
      <c r="D41" t="n">
        <v>5.68</v>
      </c>
      <c r="E41" t="n">
        <v>5.89</v>
      </c>
      <c r="F41" t="n">
        <v>0.964</v>
      </c>
      <c r="G41" t="n">
        <v>6.64</v>
      </c>
      <c r="H41" t="n">
        <v>1</v>
      </c>
      <c r="I41" t="n">
        <v>2</v>
      </c>
      <c r="J41" t="n">
        <v>-1</v>
      </c>
      <c r="K41" t="n">
        <v>-1</v>
      </c>
      <c r="L41">
        <f>HYPERLINK("https://www.defined.fi/sol/AfR8kzgJwJKtZB4A6JzaVa1bmfbQfXE4JJie1aejpump?maker=5Y4UFiZ2njsmqN6LdhvGWERv4bUaVtok3L2pq25sKgod","https://www.defined.fi/sol/AfR8kzgJwJKtZB4A6JzaVa1bmfbQfXE4JJie1aejpump?maker=5Y4UFiZ2njsmqN6LdhvGWERv4bUaVtok3L2pq25sKgod")</f>
        <v/>
      </c>
      <c r="M41">
        <f>HYPERLINK("https://dexscreener.com/solana/AfR8kzgJwJKtZB4A6JzaVa1bmfbQfXE4JJie1aejpump?maker=5Y4UFiZ2njsmqN6LdhvGWERv4bUaVtok3L2pq25sKgod","https://dexscreener.com/solana/AfR8kzgJwJKtZB4A6JzaVa1bmfbQfXE4JJie1aejpump?maker=5Y4UFiZ2njsmqN6LdhvGWERv4bUaVtok3L2pq25sKgod")</f>
        <v/>
      </c>
    </row>
    <row r="42">
      <c r="A42" t="inlineStr">
        <is>
          <t>4t4ConHMXXcwtTuW86NXQcdvWBVsLzHLzcnHpW1c6Det</t>
        </is>
      </c>
      <c r="B42" t="inlineStr">
        <is>
          <t>PENIS</t>
        </is>
      </c>
      <c r="C42" t="n">
        <v>1</v>
      </c>
      <c r="D42" t="n">
        <v>-0.9379999999999999</v>
      </c>
      <c r="E42" t="n">
        <v>-0.49</v>
      </c>
      <c r="F42" t="n">
        <v>1.92</v>
      </c>
      <c r="G42" t="n">
        <v>0.898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HYPERLINK("https://www.defined.fi/sol/4t4ConHMXXcwtTuW86NXQcdvWBVsLzHLzcnHpW1c6Det?maker=5Y4UFiZ2njsmqN6LdhvGWERv4bUaVtok3L2pq25sKgod","https://www.defined.fi/sol/4t4ConHMXXcwtTuW86NXQcdvWBVsLzHLzcnHpW1c6Det?maker=5Y4UFiZ2njsmqN6LdhvGWERv4bUaVtok3L2pq25sKgod")</f>
        <v/>
      </c>
      <c r="M42">
        <f>HYPERLINK("https://dexscreener.com/solana/4t4ConHMXXcwtTuW86NXQcdvWBVsLzHLzcnHpW1c6Det?maker=5Y4UFiZ2njsmqN6LdhvGWERv4bUaVtok3L2pq25sKgod","https://dexscreener.com/solana/4t4ConHMXXcwtTuW86NXQcdvWBVsLzHLzcnHpW1c6Det?maker=5Y4UFiZ2njsmqN6LdhvGWERv4bUaVtok3L2pq25sKgod")</f>
        <v/>
      </c>
    </row>
    <row r="43">
      <c r="A43" t="inlineStr">
        <is>
          <t>6R2vWzheTgTjBCnAakUyesLZeZyGr6QnRPhnb9Aypump</t>
        </is>
      </c>
      <c r="B43" t="inlineStr">
        <is>
          <t>PWENG</t>
        </is>
      </c>
      <c r="C43" t="n">
        <v>2</v>
      </c>
      <c r="D43" t="n">
        <v>-0.731</v>
      </c>
      <c r="E43" t="n">
        <v>-0.14</v>
      </c>
      <c r="F43" t="n">
        <v>5.24</v>
      </c>
      <c r="G43" t="n">
        <v>4.51</v>
      </c>
      <c r="H43" t="n">
        <v>5</v>
      </c>
      <c r="I43" t="n">
        <v>3</v>
      </c>
      <c r="J43" t="n">
        <v>-1</v>
      </c>
      <c r="K43" t="n">
        <v>-1</v>
      </c>
      <c r="L43">
        <f>HYPERLINK("https://www.defined.fi/sol/6R2vWzheTgTjBCnAakUyesLZeZyGr6QnRPhnb9Aypump?maker=5Y4UFiZ2njsmqN6LdhvGWERv4bUaVtok3L2pq25sKgod","https://www.defined.fi/sol/6R2vWzheTgTjBCnAakUyesLZeZyGr6QnRPhnb9Aypump?maker=5Y4UFiZ2njsmqN6LdhvGWERv4bUaVtok3L2pq25sKgod")</f>
        <v/>
      </c>
      <c r="M43">
        <f>HYPERLINK("https://dexscreener.com/solana/6R2vWzheTgTjBCnAakUyesLZeZyGr6QnRPhnb9Aypump?maker=5Y4UFiZ2njsmqN6LdhvGWERv4bUaVtok3L2pq25sKgod","https://dexscreener.com/solana/6R2vWzheTgTjBCnAakUyesLZeZyGr6QnRPhnb9Aypump?maker=5Y4UFiZ2njsmqN6LdhvGWERv4bUaVtok3L2pq25sKgod")</f>
        <v/>
      </c>
    </row>
    <row r="44">
      <c r="A44" t="inlineStr">
        <is>
          <t>HB2pjBPuquh1XGEVC1GCKepdh4daoJnkJiHFmaorfBWu</t>
        </is>
      </c>
      <c r="B44" t="inlineStr">
        <is>
          <t>Milady</t>
        </is>
      </c>
      <c r="C44" t="n">
        <v>3</v>
      </c>
      <c r="D44" t="n">
        <v>0</v>
      </c>
      <c r="E44" t="n">
        <v>0</v>
      </c>
      <c r="F44" t="n">
        <v>4.86</v>
      </c>
      <c r="G44" t="n">
        <v>0</v>
      </c>
      <c r="H44" t="n">
        <v>1</v>
      </c>
      <c r="I44" t="n">
        <v>0</v>
      </c>
      <c r="J44" t="n">
        <v>-1</v>
      </c>
      <c r="K44" t="n">
        <v>-1</v>
      </c>
      <c r="L44">
        <f>HYPERLINK("https://www.defined.fi/sol/HB2pjBPuquh1XGEVC1GCKepdh4daoJnkJiHFmaorfBWu?maker=5Y4UFiZ2njsmqN6LdhvGWERv4bUaVtok3L2pq25sKgod","https://www.defined.fi/sol/HB2pjBPuquh1XGEVC1GCKepdh4daoJnkJiHFmaorfBWu?maker=5Y4UFiZ2njsmqN6LdhvGWERv4bUaVtok3L2pq25sKgod")</f>
        <v/>
      </c>
      <c r="M44">
        <f>HYPERLINK("https://dexscreener.com/solana/HB2pjBPuquh1XGEVC1GCKepdh4daoJnkJiHFmaorfBWu?maker=5Y4UFiZ2njsmqN6LdhvGWERv4bUaVtok3L2pq25sKgod","https://dexscreener.com/solana/HB2pjBPuquh1XGEVC1GCKepdh4daoJnkJiHFmaorfBWu?maker=5Y4UFiZ2njsmqN6LdhvGWERv4bUaVtok3L2pq25sKgod")</f>
        <v/>
      </c>
    </row>
    <row r="45">
      <c r="A45" t="inlineStr">
        <is>
          <t>5jSQDzSeS5q9j8Z4XmMX83bSGkmL4da9AWAaY7JJpump</t>
        </is>
      </c>
      <c r="B45" t="inlineStr">
        <is>
          <t>higher</t>
        </is>
      </c>
      <c r="C45" t="n">
        <v>3</v>
      </c>
      <c r="D45" t="n">
        <v>-1.89</v>
      </c>
      <c r="E45" t="n">
        <v>-0.97</v>
      </c>
      <c r="F45" t="n">
        <v>1.95</v>
      </c>
      <c r="G45" t="n">
        <v>0</v>
      </c>
      <c r="H45" t="n">
        <v>1</v>
      </c>
      <c r="I45" t="n">
        <v>0</v>
      </c>
      <c r="J45" t="n">
        <v>-1</v>
      </c>
      <c r="K45" t="n">
        <v>-1</v>
      </c>
      <c r="L45">
        <f>HYPERLINK("https://www.defined.fi/sol/5jSQDzSeS5q9j8Z4XmMX83bSGkmL4da9AWAaY7JJpump?maker=5Y4UFiZ2njsmqN6LdhvGWERv4bUaVtok3L2pq25sKgod","https://www.defined.fi/sol/5jSQDzSeS5q9j8Z4XmMX83bSGkmL4da9AWAaY7JJpump?maker=5Y4UFiZ2njsmqN6LdhvGWERv4bUaVtok3L2pq25sKgod")</f>
        <v/>
      </c>
      <c r="M45">
        <f>HYPERLINK("https://dexscreener.com/solana/5jSQDzSeS5q9j8Z4XmMX83bSGkmL4da9AWAaY7JJpump?maker=5Y4UFiZ2njsmqN6LdhvGWERv4bUaVtok3L2pq25sKgod","https://dexscreener.com/solana/5jSQDzSeS5q9j8Z4XmMX83bSGkmL4da9AWAaY7JJpump?maker=5Y4UFiZ2njsmqN6LdhvGWERv4bUaVtok3L2pq25sKgod")</f>
        <v/>
      </c>
    </row>
    <row r="46">
      <c r="A46" t="inlineStr">
        <is>
          <t>5mbK36SZ7J19An8jFochhQS4of8g6BwUjbeCSxBSoWdp</t>
        </is>
      </c>
      <c r="B46" t="inlineStr">
        <is>
          <t>$michi</t>
        </is>
      </c>
      <c r="C46" t="n">
        <v>4</v>
      </c>
      <c r="D46" t="n">
        <v>0</v>
      </c>
      <c r="E46" t="n">
        <v>0</v>
      </c>
      <c r="F46" t="n">
        <v>4.83</v>
      </c>
      <c r="G46" t="n">
        <v>0</v>
      </c>
      <c r="H46" t="n">
        <v>1</v>
      </c>
      <c r="I46" t="n">
        <v>0</v>
      </c>
      <c r="J46" t="n">
        <v>-1</v>
      </c>
      <c r="K46" t="n">
        <v>-1</v>
      </c>
      <c r="L46">
        <f>HYPERLINK("https://www.defined.fi/sol/5mbK36SZ7J19An8jFochhQS4of8g6BwUjbeCSxBSoWdp?maker=5Y4UFiZ2njsmqN6LdhvGWERv4bUaVtok3L2pq25sKgod","https://www.defined.fi/sol/5mbK36SZ7J19An8jFochhQS4of8g6BwUjbeCSxBSoWdp?maker=5Y4UFiZ2njsmqN6LdhvGWERv4bUaVtok3L2pq25sKgod")</f>
        <v/>
      </c>
      <c r="M46">
        <f>HYPERLINK("https://dexscreener.com/solana/5mbK36SZ7J19An8jFochhQS4of8g6BwUjbeCSxBSoWdp?maker=5Y4UFiZ2njsmqN6LdhvGWERv4bUaVtok3L2pq25sKgod","https://dexscreener.com/solana/5mbK36SZ7J19An8jFochhQS4of8g6BwUjbeCSxBSoWdp?maker=5Y4UFiZ2njsmqN6LdhvGWERv4bUaVtok3L2pq25sKgod")</f>
        <v/>
      </c>
    </row>
    <row r="47">
      <c r="A47" t="inlineStr">
        <is>
          <t>9VtB8XNp4JanPvXx1xwDjmm8L8yyG4uBZzJ4yaNapump</t>
        </is>
      </c>
      <c r="B47" t="inlineStr">
        <is>
          <t>OT</t>
        </is>
      </c>
      <c r="C47" t="n">
        <v>5</v>
      </c>
      <c r="D47" t="n">
        <v>0.623</v>
      </c>
      <c r="E47" t="n">
        <v>1.24</v>
      </c>
      <c r="F47" t="n">
        <v>0.504</v>
      </c>
      <c r="G47" t="n">
        <v>1.13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HYPERLINK("https://www.defined.fi/sol/9VtB8XNp4JanPvXx1xwDjmm8L8yyG4uBZzJ4yaNapump?maker=5Y4UFiZ2njsmqN6LdhvGWERv4bUaVtok3L2pq25sKgod","https://www.defined.fi/sol/9VtB8XNp4JanPvXx1xwDjmm8L8yyG4uBZzJ4yaNapump?maker=5Y4UFiZ2njsmqN6LdhvGWERv4bUaVtok3L2pq25sKgod")</f>
        <v/>
      </c>
      <c r="M47">
        <f>HYPERLINK("https://dexscreener.com/solana/9VtB8XNp4JanPvXx1xwDjmm8L8yyG4uBZzJ4yaNapump?maker=5Y4UFiZ2njsmqN6LdhvGWERv4bUaVtok3L2pq25sKgod","https://dexscreener.com/solana/9VtB8XNp4JanPvXx1xwDjmm8L8yyG4uBZzJ4yaNapump?maker=5Y4UFiZ2njsmqN6LdhvGWERv4bUaVtok3L2pq25sKgod")</f>
        <v/>
      </c>
    </row>
    <row r="48">
      <c r="A48" t="inlineStr">
        <is>
          <t>5tfQ7887Sg68viBC7eZyECRiLSYRwQBsBkGF4MKqpump</t>
        </is>
      </c>
      <c r="B48" t="inlineStr">
        <is>
          <t>SIGNS</t>
        </is>
      </c>
      <c r="C48" t="n">
        <v>5</v>
      </c>
      <c r="D48" t="n">
        <v>0.886</v>
      </c>
      <c r="E48" t="n">
        <v>0.89</v>
      </c>
      <c r="F48" t="n">
        <v>0.994</v>
      </c>
      <c r="G48" t="n">
        <v>1.88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HYPERLINK("https://www.defined.fi/sol/5tfQ7887Sg68viBC7eZyECRiLSYRwQBsBkGF4MKqpump?maker=5Y4UFiZ2njsmqN6LdhvGWERv4bUaVtok3L2pq25sKgod","https://www.defined.fi/sol/5tfQ7887Sg68viBC7eZyECRiLSYRwQBsBkGF4MKqpump?maker=5Y4UFiZ2njsmqN6LdhvGWERv4bUaVtok3L2pq25sKgod")</f>
        <v/>
      </c>
      <c r="M48">
        <f>HYPERLINK("https://dexscreener.com/solana/5tfQ7887Sg68viBC7eZyECRiLSYRwQBsBkGF4MKqpump?maker=5Y4UFiZ2njsmqN6LdhvGWERv4bUaVtok3L2pq25sKgod","https://dexscreener.com/solana/5tfQ7887Sg68viBC7eZyECRiLSYRwQBsBkGF4MKqpump?maker=5Y4UFiZ2njsmqN6LdhvGWERv4bUaVtok3L2pq25sKgod")</f>
        <v/>
      </c>
    </row>
    <row r="49">
      <c r="A49" t="inlineStr">
        <is>
          <t>9bxaVJmUwSc71j8Z2pvUL3UAr1s5fCnwUpvYhqV9jtmw</t>
        </is>
      </c>
      <c r="B49" t="inlineStr">
        <is>
          <t>MEWING</t>
        </is>
      </c>
      <c r="C49" t="n">
        <v>5</v>
      </c>
      <c r="D49" t="n">
        <v>2.25</v>
      </c>
      <c r="E49" t="n">
        <v>0.35</v>
      </c>
      <c r="F49" t="n">
        <v>6.39</v>
      </c>
      <c r="G49" t="n">
        <v>8.640000000000001</v>
      </c>
      <c r="H49" t="n">
        <v>3</v>
      </c>
      <c r="I49" t="n">
        <v>1</v>
      </c>
      <c r="J49" t="n">
        <v>-1</v>
      </c>
      <c r="K49" t="n">
        <v>-1</v>
      </c>
      <c r="L49">
        <f>HYPERLINK("https://www.defined.fi/sol/9bxaVJmUwSc71j8Z2pvUL3UAr1s5fCnwUpvYhqV9jtmw?maker=5Y4UFiZ2njsmqN6LdhvGWERv4bUaVtok3L2pq25sKgod","https://www.defined.fi/sol/9bxaVJmUwSc71j8Z2pvUL3UAr1s5fCnwUpvYhqV9jtmw?maker=5Y4UFiZ2njsmqN6LdhvGWERv4bUaVtok3L2pq25sKgod")</f>
        <v/>
      </c>
      <c r="M49">
        <f>HYPERLINK("https://dexscreener.com/solana/9bxaVJmUwSc71j8Z2pvUL3UAr1s5fCnwUpvYhqV9jtmw?maker=5Y4UFiZ2njsmqN6LdhvGWERv4bUaVtok3L2pq25sKgod","https://dexscreener.com/solana/9bxaVJmUwSc71j8Z2pvUL3UAr1s5fCnwUpvYhqV9jtmw?maker=5Y4UFiZ2njsmqN6LdhvGWERv4bUaVtok3L2pq25sKgod")</f>
        <v/>
      </c>
    </row>
    <row r="50">
      <c r="A50" t="inlineStr">
        <is>
          <t>5HoS7dUiT3fbtsr591bLbCp3acq7CTcFZviCsZAdpump</t>
        </is>
      </c>
      <c r="B50" t="inlineStr">
        <is>
          <t>mDOG</t>
        </is>
      </c>
      <c r="C50" t="n">
        <v>7</v>
      </c>
      <c r="D50" t="n">
        <v>-1.19</v>
      </c>
      <c r="E50" t="n">
        <v>-0.32</v>
      </c>
      <c r="F50" t="n">
        <v>3.7</v>
      </c>
      <c r="G50" t="n">
        <v>2.51</v>
      </c>
      <c r="H50" t="n">
        <v>3</v>
      </c>
      <c r="I50" t="n">
        <v>2</v>
      </c>
      <c r="J50" t="n">
        <v>-1</v>
      </c>
      <c r="K50" t="n">
        <v>-1</v>
      </c>
      <c r="L50">
        <f>HYPERLINK("https://www.defined.fi/sol/5HoS7dUiT3fbtsr591bLbCp3acq7CTcFZviCsZAdpump?maker=5Y4UFiZ2njsmqN6LdhvGWERv4bUaVtok3L2pq25sKgod","https://www.defined.fi/sol/5HoS7dUiT3fbtsr591bLbCp3acq7CTcFZviCsZAdpump?maker=5Y4UFiZ2njsmqN6LdhvGWERv4bUaVtok3L2pq25sKgod")</f>
        <v/>
      </c>
      <c r="M50">
        <f>HYPERLINK("https://dexscreener.com/solana/5HoS7dUiT3fbtsr591bLbCp3acq7CTcFZviCsZAdpump?maker=5Y4UFiZ2njsmqN6LdhvGWERv4bUaVtok3L2pq25sKgod","https://dexscreener.com/solana/5HoS7dUiT3fbtsr591bLbCp3acq7CTcFZviCsZAdpump?maker=5Y4UFiZ2njsmqN6LdhvGWERv4bUaVtok3L2pq25sKgod")</f>
        <v/>
      </c>
    </row>
    <row r="51">
      <c r="A51" t="inlineStr">
        <is>
          <t>6tVZVjcppH2BZ9Xj5yFU1Zt34m2rYcyDqqpSeMDZpump</t>
        </is>
      </c>
      <c r="B51" t="inlineStr">
        <is>
          <t>miharu</t>
        </is>
      </c>
      <c r="C51" t="n">
        <v>7</v>
      </c>
      <c r="D51" t="n">
        <v>-0.727</v>
      </c>
      <c r="E51" t="n">
        <v>-0.4</v>
      </c>
      <c r="F51" t="n">
        <v>1.83</v>
      </c>
      <c r="G51" t="n">
        <v>1.11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HYPERLINK("https://www.defined.fi/sol/6tVZVjcppH2BZ9Xj5yFU1Zt34m2rYcyDqqpSeMDZpump?maker=5Y4UFiZ2njsmqN6LdhvGWERv4bUaVtok3L2pq25sKgod","https://www.defined.fi/sol/6tVZVjcppH2BZ9Xj5yFU1Zt34m2rYcyDqqpSeMDZpump?maker=5Y4UFiZ2njsmqN6LdhvGWERv4bUaVtok3L2pq25sKgod")</f>
        <v/>
      </c>
      <c r="M51">
        <f>HYPERLINK("https://dexscreener.com/solana/6tVZVjcppH2BZ9Xj5yFU1Zt34m2rYcyDqqpSeMDZpump?maker=5Y4UFiZ2njsmqN6LdhvGWERv4bUaVtok3L2pq25sKgod","https://dexscreener.com/solana/6tVZVjcppH2BZ9Xj5yFU1Zt34m2rYcyDqqpSeMDZpump?maker=5Y4UFiZ2njsmqN6LdhvGWERv4bUaVtok3L2pq25sKgod")</f>
        <v/>
      </c>
    </row>
    <row r="52">
      <c r="A52" t="inlineStr">
        <is>
          <t>CjjPqWpuy9tVDmEFbN3KhYiejvhCo1BqKmBQsFU1zNi8</t>
        </is>
      </c>
      <c r="B52" t="inlineStr">
        <is>
          <t>unknown_CjjP</t>
        </is>
      </c>
      <c r="C52" t="n">
        <v>7</v>
      </c>
      <c r="D52" t="n">
        <v>1.17</v>
      </c>
      <c r="E52" t="n">
        <v>0.79</v>
      </c>
      <c r="F52" t="n">
        <v>1.47</v>
      </c>
      <c r="G52" t="n">
        <v>2.64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HYPERLINK("https://www.defined.fi/sol/CjjPqWpuy9tVDmEFbN3KhYiejvhCo1BqKmBQsFU1zNi8?maker=5Y4UFiZ2njsmqN6LdhvGWERv4bUaVtok3L2pq25sKgod","https://www.defined.fi/sol/CjjPqWpuy9tVDmEFbN3KhYiejvhCo1BqKmBQsFU1zNi8?maker=5Y4UFiZ2njsmqN6LdhvGWERv4bUaVtok3L2pq25sKgod")</f>
        <v/>
      </c>
      <c r="M52">
        <f>HYPERLINK("https://dexscreener.com/solana/CjjPqWpuy9tVDmEFbN3KhYiejvhCo1BqKmBQsFU1zNi8?maker=5Y4UFiZ2njsmqN6LdhvGWERv4bUaVtok3L2pq25sKgod","https://dexscreener.com/solana/CjjPqWpuy9tVDmEFbN3KhYiejvhCo1BqKmBQsFU1zNi8?maker=5Y4UFiZ2njsmqN6LdhvGWERv4bUaVtok3L2pq25sKgod")</f>
        <v/>
      </c>
    </row>
    <row r="53">
      <c r="A53" t="inlineStr">
        <is>
          <t>34a8ALsPmbWxp7D3bQ6erERrCLz1ahr6u6o66Udmpump</t>
        </is>
      </c>
      <c r="B53" t="inlineStr">
        <is>
          <t>PESTO</t>
        </is>
      </c>
      <c r="C53" t="n">
        <v>7</v>
      </c>
      <c r="D53" t="n">
        <v>-0.906</v>
      </c>
      <c r="E53" t="n">
        <v>-0.33</v>
      </c>
      <c r="F53" t="n">
        <v>2.72</v>
      </c>
      <c r="G53" t="n">
        <v>1.81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HYPERLINK("https://www.defined.fi/sol/34a8ALsPmbWxp7D3bQ6erERrCLz1ahr6u6o66Udmpump?maker=5Y4UFiZ2njsmqN6LdhvGWERv4bUaVtok3L2pq25sKgod","https://www.defined.fi/sol/34a8ALsPmbWxp7D3bQ6erERrCLz1ahr6u6o66Udmpump?maker=5Y4UFiZ2njsmqN6LdhvGWERv4bUaVtok3L2pq25sKgod")</f>
        <v/>
      </c>
      <c r="M53">
        <f>HYPERLINK("https://dexscreener.com/solana/34a8ALsPmbWxp7D3bQ6erERrCLz1ahr6u6o66Udmpump?maker=5Y4UFiZ2njsmqN6LdhvGWERv4bUaVtok3L2pq25sKgod","https://dexscreener.com/solana/34a8ALsPmbWxp7D3bQ6erERrCLz1ahr6u6o66Udmpump?maker=5Y4UFiZ2njsmqN6LdhvGWERv4bUaVtok3L2pq25sKgod")</f>
        <v/>
      </c>
    </row>
    <row r="54">
      <c r="A54" t="inlineStr">
        <is>
          <t>8iWsK2WH3AGviQwAnt43zvc8yLy6QMUSuv8PK2A7pump</t>
        </is>
      </c>
      <c r="B54" t="inlineStr">
        <is>
          <t>unknown_8iWs</t>
        </is>
      </c>
      <c r="C54" t="n">
        <v>8</v>
      </c>
      <c r="D54" t="n">
        <v>1.12</v>
      </c>
      <c r="E54" t="n">
        <v>0.61</v>
      </c>
      <c r="F54" t="n">
        <v>1.84</v>
      </c>
      <c r="G54" t="n">
        <v>2.96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HYPERLINK("https://www.defined.fi/sol/8iWsK2WH3AGviQwAnt43zvc8yLy6QMUSuv8PK2A7pump?maker=5Y4UFiZ2njsmqN6LdhvGWERv4bUaVtok3L2pq25sKgod","https://www.defined.fi/sol/8iWsK2WH3AGviQwAnt43zvc8yLy6QMUSuv8PK2A7pump?maker=5Y4UFiZ2njsmqN6LdhvGWERv4bUaVtok3L2pq25sKgod")</f>
        <v/>
      </c>
      <c r="M54">
        <f>HYPERLINK("https://dexscreener.com/solana/8iWsK2WH3AGviQwAnt43zvc8yLy6QMUSuv8PK2A7pump?maker=5Y4UFiZ2njsmqN6LdhvGWERv4bUaVtok3L2pq25sKgod","https://dexscreener.com/solana/8iWsK2WH3AGviQwAnt43zvc8yLy6QMUSuv8PK2A7pump?maker=5Y4UFiZ2njsmqN6LdhvGWERv4bUaVtok3L2pq25sKgod")</f>
        <v/>
      </c>
    </row>
    <row r="55">
      <c r="A55" t="inlineStr">
        <is>
          <t>4CPQVcfg4o16KTFfy1XVc2TXvNcp8Zep8QnwTHm4pump</t>
        </is>
      </c>
      <c r="B55" t="inlineStr">
        <is>
          <t>Gandalf</t>
        </is>
      </c>
      <c r="C55" t="n">
        <v>9</v>
      </c>
      <c r="D55" t="n">
        <v>3</v>
      </c>
      <c r="E55" t="n">
        <v>0.8100000000000001</v>
      </c>
      <c r="F55" t="n">
        <v>3.69</v>
      </c>
      <c r="G55" t="n">
        <v>6.69</v>
      </c>
      <c r="H55" t="n">
        <v>4</v>
      </c>
      <c r="I55" t="n">
        <v>2</v>
      </c>
      <c r="J55" t="n">
        <v>-1</v>
      </c>
      <c r="K55" t="n">
        <v>-1</v>
      </c>
      <c r="L55">
        <f>HYPERLINK("https://www.defined.fi/sol/4CPQVcfg4o16KTFfy1XVc2TXvNcp8Zep8QnwTHm4pump?maker=5Y4UFiZ2njsmqN6LdhvGWERv4bUaVtok3L2pq25sKgod","https://www.defined.fi/sol/4CPQVcfg4o16KTFfy1XVc2TXvNcp8Zep8QnwTHm4pump?maker=5Y4UFiZ2njsmqN6LdhvGWERv4bUaVtok3L2pq25sKgod")</f>
        <v/>
      </c>
      <c r="M55">
        <f>HYPERLINK("https://dexscreener.com/solana/4CPQVcfg4o16KTFfy1XVc2TXvNcp8Zep8QnwTHm4pump?maker=5Y4UFiZ2njsmqN6LdhvGWERv4bUaVtok3L2pq25sKgod","https://dexscreener.com/solana/4CPQVcfg4o16KTFfy1XVc2TXvNcp8Zep8QnwTHm4pump?maker=5Y4UFiZ2njsmqN6LdhvGWERv4bUaVtok3L2pq25sKgod")</f>
        <v/>
      </c>
    </row>
    <row r="56">
      <c r="A56" t="inlineStr">
        <is>
          <t>5FDJ5NpDaBiQ5aq9hJwnD8xbXmMCZ8KzjGppawr2pump</t>
        </is>
      </c>
      <c r="B56" t="inlineStr">
        <is>
          <t>milton</t>
        </is>
      </c>
      <c r="C56" t="n">
        <v>11</v>
      </c>
      <c r="D56" t="n">
        <v>-0.261</v>
      </c>
      <c r="E56" t="n">
        <v>-0.06</v>
      </c>
      <c r="F56" t="n">
        <v>4.54</v>
      </c>
      <c r="G56" t="n">
        <v>4.27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HYPERLINK("https://www.defined.fi/sol/5FDJ5NpDaBiQ5aq9hJwnD8xbXmMCZ8KzjGppawr2pump?maker=5Y4UFiZ2njsmqN6LdhvGWERv4bUaVtok3L2pq25sKgod","https://www.defined.fi/sol/5FDJ5NpDaBiQ5aq9hJwnD8xbXmMCZ8KzjGppawr2pump?maker=5Y4UFiZ2njsmqN6LdhvGWERv4bUaVtok3L2pq25sKgod")</f>
        <v/>
      </c>
      <c r="M56">
        <f>HYPERLINK("https://dexscreener.com/solana/5FDJ5NpDaBiQ5aq9hJwnD8xbXmMCZ8KzjGppawr2pump?maker=5Y4UFiZ2njsmqN6LdhvGWERv4bUaVtok3L2pq25sKgod","https://dexscreener.com/solana/5FDJ5NpDaBiQ5aq9hJwnD8xbXmMCZ8KzjGppawr2pump?maker=5Y4UFiZ2njsmqN6LdhvGWERv4bUaVtok3L2pq25sKgod")</f>
        <v/>
      </c>
    </row>
    <row r="57">
      <c r="A57" t="inlineStr">
        <is>
          <t>6WNva7iLjTvxSfXPSmbjceW5Yc41LUH4SJNqKom5pump</t>
        </is>
      </c>
      <c r="B57" t="inlineStr">
        <is>
          <t>SASHA</t>
        </is>
      </c>
      <c r="C57" t="n">
        <v>11</v>
      </c>
      <c r="D57" t="n">
        <v>-0.503</v>
      </c>
      <c r="E57" t="n">
        <v>-0.5600000000000001</v>
      </c>
      <c r="F57" t="n">
        <v>0.904</v>
      </c>
      <c r="G57" t="n">
        <v>0.401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HYPERLINK("https://www.defined.fi/sol/6WNva7iLjTvxSfXPSmbjceW5Yc41LUH4SJNqKom5pump?maker=5Y4UFiZ2njsmqN6LdhvGWERv4bUaVtok3L2pq25sKgod","https://www.defined.fi/sol/6WNva7iLjTvxSfXPSmbjceW5Yc41LUH4SJNqKom5pump?maker=5Y4UFiZ2njsmqN6LdhvGWERv4bUaVtok3L2pq25sKgod")</f>
        <v/>
      </c>
      <c r="M57">
        <f>HYPERLINK("https://dexscreener.com/solana/6WNva7iLjTvxSfXPSmbjceW5Yc41LUH4SJNqKom5pump?maker=5Y4UFiZ2njsmqN6LdhvGWERv4bUaVtok3L2pq25sKgod","https://dexscreener.com/solana/6WNva7iLjTvxSfXPSmbjceW5Yc41LUH4SJNqKom5pump?maker=5Y4UFiZ2njsmqN6LdhvGWERv4bUaVtok3L2pq25sKgod")</f>
        <v/>
      </c>
    </row>
    <row r="58">
      <c r="A58" t="inlineStr">
        <is>
          <t>EFDAZU2vDQKBpphZi7iYzRNG33k39eV13qeRSRPrpump</t>
        </is>
      </c>
      <c r="B58" t="inlineStr">
        <is>
          <t>$ZIP</t>
        </is>
      </c>
      <c r="C58" t="n">
        <v>12</v>
      </c>
      <c r="D58" t="n">
        <v>37.94</v>
      </c>
      <c r="E58" t="n">
        <v>68</v>
      </c>
      <c r="F58" t="n">
        <v>0.555</v>
      </c>
      <c r="G58" t="n">
        <v>38.5</v>
      </c>
      <c r="H58" t="n">
        <v>1</v>
      </c>
      <c r="I58" t="n">
        <v>8</v>
      </c>
      <c r="J58" t="n">
        <v>-1</v>
      </c>
      <c r="K58" t="n">
        <v>-1</v>
      </c>
      <c r="L58">
        <f>HYPERLINK("https://www.defined.fi/sol/EFDAZU2vDQKBpphZi7iYzRNG33k39eV13qeRSRPrpump?maker=5Y4UFiZ2njsmqN6LdhvGWERv4bUaVtok3L2pq25sKgod","https://www.defined.fi/sol/EFDAZU2vDQKBpphZi7iYzRNG33k39eV13qeRSRPrpump?maker=5Y4UFiZ2njsmqN6LdhvGWERv4bUaVtok3L2pq25sKgod")</f>
        <v/>
      </c>
      <c r="M58">
        <f>HYPERLINK("https://dexscreener.com/solana/EFDAZU2vDQKBpphZi7iYzRNG33k39eV13qeRSRPrpump?maker=5Y4UFiZ2njsmqN6LdhvGWERv4bUaVtok3L2pq25sKgod","https://dexscreener.com/solana/EFDAZU2vDQKBpphZi7iYzRNG33k39eV13qeRSRPrpump?maker=5Y4UFiZ2njsmqN6LdhvGWERv4bUaVtok3L2pq25sKgod")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2024-10-20T15:37:42Z</dcterms:created>
  <dcterms:modified xsi:type="dcterms:W3CDTF">2024-10-20T15:37:42Z</dcterms:modified>
</cp:coreProperties>
</file>