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49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JrrfGbKSuctHyJU6iasT7HoRctEX6ta4iUw6VYQpump</t>
        </is>
      </c>
      <c r="B2" t="inlineStr">
        <is>
          <t>C3O</t>
        </is>
      </c>
      <c r="C2" t="n">
        <v>0</v>
      </c>
      <c r="D2" t="n">
        <v>-1.22</v>
      </c>
      <c r="E2" t="n">
        <v>-0.61</v>
      </c>
      <c r="F2" t="n">
        <v>2</v>
      </c>
      <c r="G2" t="n">
        <v>0.782</v>
      </c>
      <c r="H2" t="n">
        <v>2</v>
      </c>
      <c r="I2" t="n">
        <v>1</v>
      </c>
      <c r="J2" t="n">
        <v>-1</v>
      </c>
      <c r="K2" t="n">
        <v>-1</v>
      </c>
      <c r="L2">
        <f>HYPERLINK("https://www.defined.fi/sol/JrrfGbKSuctHyJU6iasT7HoRctEX6ta4iUw6VYQpump?maker=4s7VYGzC7UBAVptb8YSYrr8MdMt21WQiHEdg2PUjZaNh","https://www.defined.fi/sol/JrrfGbKSuctHyJU6iasT7HoRctEX6ta4iUw6VYQpump?maker=4s7VYGzC7UBAVptb8YSYrr8MdMt21WQiHEdg2PUjZaNh")</f>
        <v/>
      </c>
      <c r="M2">
        <f>HYPERLINK("https://dexscreener.com/solana/JrrfGbKSuctHyJU6iasT7HoRctEX6ta4iUw6VYQpump?maker=4s7VYGzC7UBAVptb8YSYrr8MdMt21WQiHEdg2PUjZaNh","https://dexscreener.com/solana/JrrfGbKSuctHyJU6iasT7HoRctEX6ta4iUw6VYQpump?maker=4s7VYGzC7UBAVptb8YSYrr8MdMt21WQiHEdg2PUjZaNh")</f>
        <v/>
      </c>
    </row>
    <row r="3">
      <c r="A3" t="inlineStr">
        <is>
          <t>62CsquahdQ3J286G9UTqV6whxryfihdV4yg7kSJnpump</t>
        </is>
      </c>
      <c r="B3" t="inlineStr">
        <is>
          <t>BGG1</t>
        </is>
      </c>
      <c r="C3" t="n">
        <v>0</v>
      </c>
      <c r="D3" t="n">
        <v>-0.057</v>
      </c>
      <c r="E3" t="n">
        <v>-0.06</v>
      </c>
      <c r="F3" t="n">
        <v>1</v>
      </c>
      <c r="G3" t="n">
        <v>0.945</v>
      </c>
      <c r="H3" t="n">
        <v>2</v>
      </c>
      <c r="I3" t="n">
        <v>2</v>
      </c>
      <c r="J3" t="n">
        <v>-1</v>
      </c>
      <c r="K3" t="n">
        <v>-1</v>
      </c>
      <c r="L3">
        <f>HYPERLINK("https://www.defined.fi/sol/62CsquahdQ3J286G9UTqV6whxryfihdV4yg7kSJnpump?maker=4s7VYGzC7UBAVptb8YSYrr8MdMt21WQiHEdg2PUjZaNh","https://www.defined.fi/sol/62CsquahdQ3J286G9UTqV6whxryfihdV4yg7kSJnpump?maker=4s7VYGzC7UBAVptb8YSYrr8MdMt21WQiHEdg2PUjZaNh")</f>
        <v/>
      </c>
      <c r="M3">
        <f>HYPERLINK("https://dexscreener.com/solana/62CsquahdQ3J286G9UTqV6whxryfihdV4yg7kSJnpump?maker=4s7VYGzC7UBAVptb8YSYrr8MdMt21WQiHEdg2PUjZaNh","https://dexscreener.com/solana/62CsquahdQ3J286G9UTqV6whxryfihdV4yg7kSJnpump?maker=4s7VYGzC7UBAVptb8YSYrr8MdMt21WQiHEdg2PUjZaNh")</f>
        <v/>
      </c>
    </row>
    <row r="4">
      <c r="A4" t="inlineStr">
        <is>
          <t>CUzSRjBvqFFq45mg6j9oyQrDxyUTHEKM2xqKzDkZpump</t>
        </is>
      </c>
      <c r="B4" t="inlineStr">
        <is>
          <t>SYDNEY</t>
        </is>
      </c>
      <c r="C4" t="n">
        <v>0</v>
      </c>
      <c r="D4" t="n">
        <v>-0.203</v>
      </c>
      <c r="E4" t="n">
        <v>-0.2</v>
      </c>
      <c r="F4" t="n">
        <v>1.01</v>
      </c>
      <c r="G4" t="n">
        <v>0.803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HYPERLINK("https://www.defined.fi/sol/CUzSRjBvqFFq45mg6j9oyQrDxyUTHEKM2xqKzDkZpump?maker=4s7VYGzC7UBAVptb8YSYrr8MdMt21WQiHEdg2PUjZaNh","https://www.defined.fi/sol/CUzSRjBvqFFq45mg6j9oyQrDxyUTHEKM2xqKzDkZpump?maker=4s7VYGzC7UBAVptb8YSYrr8MdMt21WQiHEdg2PUjZaNh")</f>
        <v/>
      </c>
      <c r="M4">
        <f>HYPERLINK("https://dexscreener.com/solana/CUzSRjBvqFFq45mg6j9oyQrDxyUTHEKM2xqKzDkZpump?maker=4s7VYGzC7UBAVptb8YSYrr8MdMt21WQiHEdg2PUjZaNh","https://dexscreener.com/solana/CUzSRjBvqFFq45mg6j9oyQrDxyUTHEKM2xqKzDkZpump?maker=4s7VYGzC7UBAVptb8YSYrr8MdMt21WQiHEdg2PUjZaNh")</f>
        <v/>
      </c>
    </row>
    <row r="5">
      <c r="A5" t="inlineStr">
        <is>
          <t>A1VW4WZVQxBvwyxMXdaXp3vYez9ULfFBiTHCVLHapump</t>
        </is>
      </c>
      <c r="B5" t="inlineStr">
        <is>
          <t>ECHO</t>
        </is>
      </c>
      <c r="C5" t="n">
        <v>0</v>
      </c>
      <c r="D5" t="n">
        <v>-0.306</v>
      </c>
      <c r="E5" t="n">
        <v>-0.3</v>
      </c>
      <c r="F5" t="n">
        <v>1.01</v>
      </c>
      <c r="G5" t="n">
        <v>0.699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HYPERLINK("https://www.defined.fi/sol/A1VW4WZVQxBvwyxMXdaXp3vYez9ULfFBiTHCVLHapump?maker=4s7VYGzC7UBAVptb8YSYrr8MdMt21WQiHEdg2PUjZaNh","https://www.defined.fi/sol/A1VW4WZVQxBvwyxMXdaXp3vYez9ULfFBiTHCVLHapump?maker=4s7VYGzC7UBAVptb8YSYrr8MdMt21WQiHEdg2PUjZaNh")</f>
        <v/>
      </c>
      <c r="M5">
        <f>HYPERLINK("https://dexscreener.com/solana/A1VW4WZVQxBvwyxMXdaXp3vYez9ULfFBiTHCVLHapump?maker=4s7VYGzC7UBAVptb8YSYrr8MdMt21WQiHEdg2PUjZaNh","https://dexscreener.com/solana/A1VW4WZVQxBvwyxMXdaXp3vYez9ULfFBiTHCVLHapump?maker=4s7VYGzC7UBAVptb8YSYrr8MdMt21WQiHEdg2PUjZaNh")</f>
        <v/>
      </c>
    </row>
    <row r="6">
      <c r="A6" t="inlineStr">
        <is>
          <t>FUBUjhDBo4QKSStxh7HNMyaY28RqvvRSg8hkaBiKpump</t>
        </is>
      </c>
      <c r="B6" t="inlineStr">
        <is>
          <t>rtrd/acc</t>
        </is>
      </c>
      <c r="C6" t="n">
        <v>0</v>
      </c>
      <c r="D6" t="n">
        <v>-0.82</v>
      </c>
      <c r="E6" t="n">
        <v>-0.83</v>
      </c>
      <c r="F6" t="n">
        <v>0.983</v>
      </c>
      <c r="G6" t="n">
        <v>0.163</v>
      </c>
      <c r="H6" t="n">
        <v>2</v>
      </c>
      <c r="I6" t="n">
        <v>1</v>
      </c>
      <c r="J6" t="n">
        <v>-1</v>
      </c>
      <c r="K6" t="n">
        <v>-1</v>
      </c>
      <c r="L6">
        <f>HYPERLINK("https://www.defined.fi/sol/FUBUjhDBo4QKSStxh7HNMyaY28RqvvRSg8hkaBiKpump?maker=4s7VYGzC7UBAVptb8YSYrr8MdMt21WQiHEdg2PUjZaNh","https://www.defined.fi/sol/FUBUjhDBo4QKSStxh7HNMyaY28RqvvRSg8hkaBiKpump?maker=4s7VYGzC7UBAVptb8YSYrr8MdMt21WQiHEdg2PUjZaNh")</f>
        <v/>
      </c>
      <c r="M6">
        <f>HYPERLINK("https://dexscreener.com/solana/FUBUjhDBo4QKSStxh7HNMyaY28RqvvRSg8hkaBiKpump?maker=4s7VYGzC7UBAVptb8YSYrr8MdMt21WQiHEdg2PUjZaNh","https://dexscreener.com/solana/FUBUjhDBo4QKSStxh7HNMyaY28RqvvRSg8hkaBiKpump?maker=4s7VYGzC7UBAVptb8YSYrr8MdMt21WQiHEdg2PUjZaNh")</f>
        <v/>
      </c>
    </row>
    <row r="7">
      <c r="A7" t="inlineStr">
        <is>
          <t>CUZoKr4yxEg62WQHJp6FdZBAiWZ5gTBLYkiEDBW1pump</t>
        </is>
      </c>
      <c r="B7" t="inlineStr">
        <is>
          <t>Dracovirus</t>
        </is>
      </c>
      <c r="C7" t="n">
        <v>0</v>
      </c>
      <c r="D7" t="n">
        <v>-0.873</v>
      </c>
      <c r="E7" t="n">
        <v>-1</v>
      </c>
      <c r="F7" t="n">
        <v>0.974</v>
      </c>
      <c r="G7" t="n">
        <v>0.101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HYPERLINK("https://www.defined.fi/sol/CUZoKr4yxEg62WQHJp6FdZBAiWZ5gTBLYkiEDBW1pump?maker=4s7VYGzC7UBAVptb8YSYrr8MdMt21WQiHEdg2PUjZaNh","https://www.defined.fi/sol/CUZoKr4yxEg62WQHJp6FdZBAiWZ5gTBLYkiEDBW1pump?maker=4s7VYGzC7UBAVptb8YSYrr8MdMt21WQiHEdg2PUjZaNh")</f>
        <v/>
      </c>
      <c r="M7">
        <f>HYPERLINK("https://dexscreener.com/solana/CUZoKr4yxEg62WQHJp6FdZBAiWZ5gTBLYkiEDBW1pump?maker=4s7VYGzC7UBAVptb8YSYrr8MdMt21WQiHEdg2PUjZaNh","https://dexscreener.com/solana/CUZoKr4yxEg62WQHJp6FdZBAiWZ5gTBLYkiEDBW1pump?maker=4s7VYGzC7UBAVptb8YSYrr8MdMt21WQiHEdg2PUjZaNh")</f>
        <v/>
      </c>
    </row>
    <row r="8">
      <c r="A8" t="inlineStr">
        <is>
          <t>EHHAKzPZJhQy4fc7CTaJPFsetPgKnC6JNCdv6pqsQ7Ma</t>
        </is>
      </c>
      <c r="B8" t="inlineStr">
        <is>
          <t>21e8</t>
        </is>
      </c>
      <c r="C8" t="n">
        <v>0</v>
      </c>
      <c r="D8" t="n">
        <v>-0.664</v>
      </c>
      <c r="E8" t="n">
        <v>-0.68</v>
      </c>
      <c r="F8" t="n">
        <v>0.982</v>
      </c>
      <c r="G8" t="n">
        <v>0.318</v>
      </c>
      <c r="H8" t="n">
        <v>2</v>
      </c>
      <c r="I8" t="n">
        <v>1</v>
      </c>
      <c r="J8" t="n">
        <v>-1</v>
      </c>
      <c r="K8" t="n">
        <v>-1</v>
      </c>
      <c r="L8">
        <f>HYPERLINK("https://www.defined.fi/sol/EHHAKzPZJhQy4fc7CTaJPFsetPgKnC6JNCdv6pqsQ7Ma?maker=4s7VYGzC7UBAVptb8YSYrr8MdMt21WQiHEdg2PUjZaNh","https://www.defined.fi/sol/EHHAKzPZJhQy4fc7CTaJPFsetPgKnC6JNCdv6pqsQ7Ma?maker=4s7VYGzC7UBAVptb8YSYrr8MdMt21WQiHEdg2PUjZaNh")</f>
        <v/>
      </c>
      <c r="M8">
        <f>HYPERLINK("https://dexscreener.com/solana/EHHAKzPZJhQy4fc7CTaJPFsetPgKnC6JNCdv6pqsQ7Ma?maker=4s7VYGzC7UBAVptb8YSYrr8MdMt21WQiHEdg2PUjZaNh","https://dexscreener.com/solana/EHHAKzPZJhQy4fc7CTaJPFsetPgKnC6JNCdv6pqsQ7Ma?maker=4s7VYGzC7UBAVptb8YSYrr8MdMt21WQiHEdg2PUjZaNh")</f>
        <v/>
      </c>
    </row>
    <row r="9">
      <c r="A9" t="inlineStr">
        <is>
          <t>7YAj3xWRnaCqkv8LNFthTGHLeznpVW34eN2iYCRkpump</t>
        </is>
      </c>
      <c r="B9" t="inlineStr">
        <is>
          <t>captcha</t>
        </is>
      </c>
      <c r="C9" t="n">
        <v>0</v>
      </c>
      <c r="D9" t="n">
        <v>-0.291</v>
      </c>
      <c r="E9" t="n">
        <v>-0.59</v>
      </c>
      <c r="F9" t="n">
        <v>0.491</v>
      </c>
      <c r="G9" t="n">
        <v>0.2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HYPERLINK("https://www.defined.fi/sol/7YAj3xWRnaCqkv8LNFthTGHLeznpVW34eN2iYCRkpump?maker=4s7VYGzC7UBAVptb8YSYrr8MdMt21WQiHEdg2PUjZaNh","https://www.defined.fi/sol/7YAj3xWRnaCqkv8LNFthTGHLeznpVW34eN2iYCRkpump?maker=4s7VYGzC7UBAVptb8YSYrr8MdMt21WQiHEdg2PUjZaNh")</f>
        <v/>
      </c>
      <c r="M9">
        <f>HYPERLINK("https://dexscreener.com/solana/7YAj3xWRnaCqkv8LNFthTGHLeznpVW34eN2iYCRkpump?maker=4s7VYGzC7UBAVptb8YSYrr8MdMt21WQiHEdg2PUjZaNh","https://dexscreener.com/solana/7YAj3xWRnaCqkv8LNFthTGHLeznpVW34eN2iYCRkpump?maker=4s7VYGzC7UBAVptb8YSYrr8MdMt21WQiHEdg2PUjZaNh")</f>
        <v/>
      </c>
    </row>
    <row r="10">
      <c r="A10" t="inlineStr">
        <is>
          <t>FeJffr1sbDhkW2tKXTP41m2fRummU1jhb8Q7Pfiypump</t>
        </is>
      </c>
      <c r="B10" t="inlineStr">
        <is>
          <t>Cthulhu</t>
        </is>
      </c>
      <c r="C10" t="n">
        <v>0</v>
      </c>
      <c r="D10" t="n">
        <v>-0.598</v>
      </c>
      <c r="E10" t="n">
        <v>-0.61</v>
      </c>
      <c r="F10" t="n">
        <v>0.982</v>
      </c>
      <c r="G10" t="n">
        <v>0.384</v>
      </c>
      <c r="H10" t="n">
        <v>4</v>
      </c>
      <c r="I10" t="n">
        <v>1</v>
      </c>
      <c r="J10" t="n">
        <v>-1</v>
      </c>
      <c r="K10" t="n">
        <v>-1</v>
      </c>
      <c r="L10">
        <f>HYPERLINK("https://www.defined.fi/sol/FeJffr1sbDhkW2tKXTP41m2fRummU1jhb8Q7Pfiypump?maker=4s7VYGzC7UBAVptb8YSYrr8MdMt21WQiHEdg2PUjZaNh","https://www.defined.fi/sol/FeJffr1sbDhkW2tKXTP41m2fRummU1jhb8Q7Pfiypump?maker=4s7VYGzC7UBAVptb8YSYrr8MdMt21WQiHEdg2PUjZaNh")</f>
        <v/>
      </c>
      <c r="M10">
        <f>HYPERLINK("https://dexscreener.com/solana/FeJffr1sbDhkW2tKXTP41m2fRummU1jhb8Q7Pfiypump?maker=4s7VYGzC7UBAVptb8YSYrr8MdMt21WQiHEdg2PUjZaNh","https://dexscreener.com/solana/FeJffr1sbDhkW2tKXTP41m2fRummU1jhb8Q7Pfiypump?maker=4s7VYGzC7UBAVptb8YSYrr8MdMt21WQiHEdg2PUjZaNh")</f>
        <v/>
      </c>
    </row>
    <row r="11">
      <c r="A11" t="inlineStr">
        <is>
          <t>EczQGCm9BNGgfC7hV3Wu9voMmka2YLrT6nJmCYFtpump</t>
        </is>
      </c>
      <c r="B11" t="inlineStr">
        <is>
          <t>ADA</t>
        </is>
      </c>
      <c r="C11" t="n">
        <v>0</v>
      </c>
      <c r="D11" t="n">
        <v>-0.841</v>
      </c>
      <c r="E11" t="n">
        <v>-0.86</v>
      </c>
      <c r="F11" t="n">
        <v>0.98</v>
      </c>
      <c r="G11" t="n">
        <v>0.14</v>
      </c>
      <c r="H11" t="n">
        <v>2</v>
      </c>
      <c r="I11" t="n">
        <v>1</v>
      </c>
      <c r="J11" t="n">
        <v>-1</v>
      </c>
      <c r="K11" t="n">
        <v>-1</v>
      </c>
      <c r="L11">
        <f>HYPERLINK("https://www.defined.fi/sol/EczQGCm9BNGgfC7hV3Wu9voMmka2YLrT6nJmCYFtpump?maker=4s7VYGzC7UBAVptb8YSYrr8MdMt21WQiHEdg2PUjZaNh","https://www.defined.fi/sol/EczQGCm9BNGgfC7hV3Wu9voMmka2YLrT6nJmCYFtpump?maker=4s7VYGzC7UBAVptb8YSYrr8MdMt21WQiHEdg2PUjZaNh")</f>
        <v/>
      </c>
      <c r="M11">
        <f>HYPERLINK("https://dexscreener.com/solana/EczQGCm9BNGgfC7hV3Wu9voMmka2YLrT6nJmCYFtpump?maker=4s7VYGzC7UBAVptb8YSYrr8MdMt21WQiHEdg2PUjZaNh","https://dexscreener.com/solana/EczQGCm9BNGgfC7hV3Wu9voMmka2YLrT6nJmCYFtpump?maker=4s7VYGzC7UBAVptb8YSYrr8MdMt21WQiHEdg2PUjZaNh")</f>
        <v/>
      </c>
    </row>
    <row r="12">
      <c r="A12" t="inlineStr">
        <is>
          <t>J3VBZJax9vAucynrNCuqVxUKwqZHMGp66fotD7WVpump</t>
        </is>
      </c>
      <c r="B12" t="inlineStr">
        <is>
          <t>BOS</t>
        </is>
      </c>
      <c r="C12" t="n">
        <v>0</v>
      </c>
      <c r="D12" t="n">
        <v>-0.235</v>
      </c>
      <c r="E12" t="n">
        <v>-1</v>
      </c>
      <c r="F12" t="n">
        <v>0.492</v>
      </c>
      <c r="G12" t="n">
        <v>0.257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HYPERLINK("https://www.defined.fi/sol/J3VBZJax9vAucynrNCuqVxUKwqZHMGp66fotD7WVpump?maker=4s7VYGzC7UBAVptb8YSYrr8MdMt21WQiHEdg2PUjZaNh","https://www.defined.fi/sol/J3VBZJax9vAucynrNCuqVxUKwqZHMGp66fotD7WVpump?maker=4s7VYGzC7UBAVptb8YSYrr8MdMt21WQiHEdg2PUjZaNh")</f>
        <v/>
      </c>
      <c r="M12">
        <f>HYPERLINK("https://dexscreener.com/solana/J3VBZJax9vAucynrNCuqVxUKwqZHMGp66fotD7WVpump?maker=4s7VYGzC7UBAVptb8YSYrr8MdMt21WQiHEdg2PUjZaNh","https://dexscreener.com/solana/J3VBZJax9vAucynrNCuqVxUKwqZHMGp66fotD7WVpump?maker=4s7VYGzC7UBAVptb8YSYrr8MdMt21WQiHEdg2PUjZaNh")</f>
        <v/>
      </c>
    </row>
    <row r="13">
      <c r="A13" t="inlineStr">
        <is>
          <t>GL8iZAHWtrdecse93vZkApXNpcBAhvH8sSoLhbHpump</t>
        </is>
      </c>
      <c r="B13" t="inlineStr">
        <is>
          <t>Anon</t>
        </is>
      </c>
      <c r="C13" t="n">
        <v>0</v>
      </c>
      <c r="D13" t="n">
        <v>-0.09</v>
      </c>
      <c r="E13" t="n">
        <v>-1</v>
      </c>
      <c r="F13" t="n">
        <v>0.314</v>
      </c>
      <c r="G13" t="n">
        <v>0.224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HYPERLINK("https://www.defined.fi/sol/GL8iZAHWtrdecse93vZkApXNpcBAhvH8sSoLhbHpump?maker=4s7VYGzC7UBAVptb8YSYrr8MdMt21WQiHEdg2PUjZaNh","https://www.defined.fi/sol/GL8iZAHWtrdecse93vZkApXNpcBAhvH8sSoLhbHpump?maker=4s7VYGzC7UBAVptb8YSYrr8MdMt21WQiHEdg2PUjZaNh")</f>
        <v/>
      </c>
      <c r="M13">
        <f>HYPERLINK("https://dexscreener.com/solana/GL8iZAHWtrdecse93vZkApXNpcBAhvH8sSoLhbHpump?maker=4s7VYGzC7UBAVptb8YSYrr8MdMt21WQiHEdg2PUjZaNh","https://dexscreener.com/solana/GL8iZAHWtrdecse93vZkApXNpcBAhvH8sSoLhbHpump?maker=4s7VYGzC7UBAVptb8YSYrr8MdMt21WQiHEdg2PUjZaNh")</f>
        <v/>
      </c>
    </row>
    <row r="14">
      <c r="A14" t="inlineStr">
        <is>
          <t>EHrqe5bf4Su5Pi7Aj6uqUxHKyToC3s2BtbXekLWvpump</t>
        </is>
      </c>
      <c r="B14" t="inlineStr">
        <is>
          <t>Numochan</t>
        </is>
      </c>
      <c r="C14" t="n">
        <v>0</v>
      </c>
      <c r="D14" t="n">
        <v>-3.72</v>
      </c>
      <c r="E14" t="n">
        <v>-0.64</v>
      </c>
      <c r="F14" t="n">
        <v>5.84</v>
      </c>
      <c r="G14" t="n">
        <v>2.12</v>
      </c>
      <c r="H14" t="n">
        <v>5</v>
      </c>
      <c r="I14" t="n">
        <v>2</v>
      </c>
      <c r="J14" t="n">
        <v>-1</v>
      </c>
      <c r="K14" t="n">
        <v>-1</v>
      </c>
      <c r="L14">
        <f>HYPERLINK("https://www.defined.fi/sol/EHrqe5bf4Su5Pi7Aj6uqUxHKyToC3s2BtbXekLWvpump?maker=4s7VYGzC7UBAVptb8YSYrr8MdMt21WQiHEdg2PUjZaNh","https://www.defined.fi/sol/EHrqe5bf4Su5Pi7Aj6uqUxHKyToC3s2BtbXekLWvpump?maker=4s7VYGzC7UBAVptb8YSYrr8MdMt21WQiHEdg2PUjZaNh")</f>
        <v/>
      </c>
      <c r="M14">
        <f>HYPERLINK("https://dexscreener.com/solana/EHrqe5bf4Su5Pi7Aj6uqUxHKyToC3s2BtbXekLWvpump?maker=4s7VYGzC7UBAVptb8YSYrr8MdMt21WQiHEdg2PUjZaNh","https://dexscreener.com/solana/EHrqe5bf4Su5Pi7Aj6uqUxHKyToC3s2BtbXekLWvpump?maker=4s7VYGzC7UBAVptb8YSYrr8MdMt21WQiHEdg2PUjZaNh")</f>
        <v/>
      </c>
    </row>
    <row r="15">
      <c r="A15" t="inlineStr">
        <is>
          <t>7FpRrGxukh83X2x15N7A2t6v5jPekx96udNKUEb8pump</t>
        </is>
      </c>
      <c r="B15" t="inlineStr">
        <is>
          <t>Silphium</t>
        </is>
      </c>
      <c r="C15" t="n">
        <v>0</v>
      </c>
      <c r="D15" t="n">
        <v>-1.66</v>
      </c>
      <c r="E15" t="n">
        <v>-0.84</v>
      </c>
      <c r="F15" t="n">
        <v>1.97</v>
      </c>
      <c r="G15" t="n">
        <v>0.306</v>
      </c>
      <c r="H15" t="n">
        <v>2</v>
      </c>
      <c r="I15" t="n">
        <v>1</v>
      </c>
      <c r="J15" t="n">
        <v>-1</v>
      </c>
      <c r="K15" t="n">
        <v>-1</v>
      </c>
      <c r="L15">
        <f>HYPERLINK("https://www.defined.fi/sol/7FpRrGxukh83X2x15N7A2t6v5jPekx96udNKUEb8pump?maker=4s7VYGzC7UBAVptb8YSYrr8MdMt21WQiHEdg2PUjZaNh","https://www.defined.fi/sol/7FpRrGxukh83X2x15N7A2t6v5jPekx96udNKUEb8pump?maker=4s7VYGzC7UBAVptb8YSYrr8MdMt21WQiHEdg2PUjZaNh")</f>
        <v/>
      </c>
      <c r="M15">
        <f>HYPERLINK("https://dexscreener.com/solana/7FpRrGxukh83X2x15N7A2t6v5jPekx96udNKUEb8pump?maker=4s7VYGzC7UBAVptb8YSYrr8MdMt21WQiHEdg2PUjZaNh","https://dexscreener.com/solana/7FpRrGxukh83X2x15N7A2t6v5jPekx96udNKUEb8pump?maker=4s7VYGzC7UBAVptb8YSYrr8MdMt21WQiHEdg2PUjZaNh")</f>
        <v/>
      </c>
    </row>
    <row r="16">
      <c r="A16" t="inlineStr">
        <is>
          <t>Gc6713SzCC4xTDX7rKNKYTh7SCcSTMCBumSxBRavpump</t>
        </is>
      </c>
      <c r="B16" t="inlineStr">
        <is>
          <t>CURSED</t>
        </is>
      </c>
      <c r="C16" t="n">
        <v>0</v>
      </c>
      <c r="D16" t="n">
        <v>-0.641</v>
      </c>
      <c r="E16" t="n">
        <v>-0.65</v>
      </c>
      <c r="F16" t="n">
        <v>0.984</v>
      </c>
      <c r="G16" t="n">
        <v>0.343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HYPERLINK("https://www.defined.fi/sol/Gc6713SzCC4xTDX7rKNKYTh7SCcSTMCBumSxBRavpump?maker=4s7VYGzC7UBAVptb8YSYrr8MdMt21WQiHEdg2PUjZaNh","https://www.defined.fi/sol/Gc6713SzCC4xTDX7rKNKYTh7SCcSTMCBumSxBRavpump?maker=4s7VYGzC7UBAVptb8YSYrr8MdMt21WQiHEdg2PUjZaNh")</f>
        <v/>
      </c>
      <c r="M16">
        <f>HYPERLINK("https://dexscreener.com/solana/Gc6713SzCC4xTDX7rKNKYTh7SCcSTMCBumSxBRavpump?maker=4s7VYGzC7UBAVptb8YSYrr8MdMt21WQiHEdg2PUjZaNh","https://dexscreener.com/solana/Gc6713SzCC4xTDX7rKNKYTh7SCcSTMCBumSxBRavpump?maker=4s7VYGzC7UBAVptb8YSYrr8MdMt21WQiHEdg2PUjZaNh")</f>
        <v/>
      </c>
    </row>
    <row r="17">
      <c r="A17" t="inlineStr">
        <is>
          <t>6jLRzB2RFKtyTK9YDxpY7KXkm284e4Eqwce4fqPapump</t>
        </is>
      </c>
      <c r="B17" t="inlineStr">
        <is>
          <t>GRIMES</t>
        </is>
      </c>
      <c r="C17" t="n">
        <v>0</v>
      </c>
      <c r="D17" t="n">
        <v>-2.91</v>
      </c>
      <c r="E17" t="n">
        <v>-0.5600000000000001</v>
      </c>
      <c r="F17" t="n">
        <v>5.18</v>
      </c>
      <c r="G17" t="n">
        <v>1.69</v>
      </c>
      <c r="H17" t="n">
        <v>7</v>
      </c>
      <c r="I17" t="n">
        <v>2</v>
      </c>
      <c r="J17" t="n">
        <v>-1</v>
      </c>
      <c r="K17" t="n">
        <v>-1</v>
      </c>
      <c r="L17">
        <f>HYPERLINK("https://www.defined.fi/sol/6jLRzB2RFKtyTK9YDxpY7KXkm284e4Eqwce4fqPapump?maker=4s7VYGzC7UBAVptb8YSYrr8MdMt21WQiHEdg2PUjZaNh","https://www.defined.fi/sol/6jLRzB2RFKtyTK9YDxpY7KXkm284e4Eqwce4fqPapump?maker=4s7VYGzC7UBAVptb8YSYrr8MdMt21WQiHEdg2PUjZaNh")</f>
        <v/>
      </c>
      <c r="M17">
        <f>HYPERLINK("https://dexscreener.com/solana/6jLRzB2RFKtyTK9YDxpY7KXkm284e4Eqwce4fqPapump?maker=4s7VYGzC7UBAVptb8YSYrr8MdMt21WQiHEdg2PUjZaNh","https://dexscreener.com/solana/6jLRzB2RFKtyTK9YDxpY7KXkm284e4Eqwce4fqPapump?maker=4s7VYGzC7UBAVptb8YSYrr8MdMt21WQiHEdg2PUjZaNh")</f>
        <v/>
      </c>
    </row>
    <row r="18">
      <c r="A18" t="inlineStr">
        <is>
          <t>2doHxh9QGWK7qfy6e2shaxeURXocvKiXysiMj3SMpump</t>
        </is>
      </c>
      <c r="B18" t="inlineStr">
        <is>
          <t>Ampdot</t>
        </is>
      </c>
      <c r="C18" t="n">
        <v>0</v>
      </c>
      <c r="D18" t="n">
        <v>-0.762</v>
      </c>
      <c r="E18" t="n">
        <v>-0.39</v>
      </c>
      <c r="F18" t="n">
        <v>1.95</v>
      </c>
      <c r="G18" t="n">
        <v>1.19</v>
      </c>
      <c r="H18" t="n">
        <v>2</v>
      </c>
      <c r="I18" t="n">
        <v>1</v>
      </c>
      <c r="J18" t="n">
        <v>-1</v>
      </c>
      <c r="K18" t="n">
        <v>-1</v>
      </c>
      <c r="L18">
        <f>HYPERLINK("https://www.defined.fi/sol/2doHxh9QGWK7qfy6e2shaxeURXocvKiXysiMj3SMpump?maker=4s7VYGzC7UBAVptb8YSYrr8MdMt21WQiHEdg2PUjZaNh","https://www.defined.fi/sol/2doHxh9QGWK7qfy6e2shaxeURXocvKiXysiMj3SMpump?maker=4s7VYGzC7UBAVptb8YSYrr8MdMt21WQiHEdg2PUjZaNh")</f>
        <v/>
      </c>
      <c r="M18">
        <f>HYPERLINK("https://dexscreener.com/solana/2doHxh9QGWK7qfy6e2shaxeURXocvKiXysiMj3SMpump?maker=4s7VYGzC7UBAVptb8YSYrr8MdMt21WQiHEdg2PUjZaNh","https://dexscreener.com/solana/2doHxh9QGWK7qfy6e2shaxeURXocvKiXysiMj3SMpump?maker=4s7VYGzC7UBAVptb8YSYrr8MdMt21WQiHEdg2PUjZaNh")</f>
        <v/>
      </c>
    </row>
    <row r="19">
      <c r="A19" t="inlineStr">
        <is>
          <t>BmoisRvhTBiFWuPLNrtEPZEAkdeDNyZgTmQ9jg1Bpump</t>
        </is>
      </c>
      <c r="B19" t="inlineStr">
        <is>
          <t>QUBIT</t>
        </is>
      </c>
      <c r="C19" t="n">
        <v>0</v>
      </c>
      <c r="D19" t="n">
        <v>2.3</v>
      </c>
      <c r="E19" t="n">
        <v>2.35</v>
      </c>
      <c r="F19" t="n">
        <v>0.976</v>
      </c>
      <c r="G19" t="n">
        <v>3.28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HYPERLINK("https://www.defined.fi/sol/BmoisRvhTBiFWuPLNrtEPZEAkdeDNyZgTmQ9jg1Bpump?maker=4s7VYGzC7UBAVptb8YSYrr8MdMt21WQiHEdg2PUjZaNh","https://www.defined.fi/sol/BmoisRvhTBiFWuPLNrtEPZEAkdeDNyZgTmQ9jg1Bpump?maker=4s7VYGzC7UBAVptb8YSYrr8MdMt21WQiHEdg2PUjZaNh")</f>
        <v/>
      </c>
      <c r="M19">
        <f>HYPERLINK("https://dexscreener.com/solana/BmoisRvhTBiFWuPLNrtEPZEAkdeDNyZgTmQ9jg1Bpump?maker=4s7VYGzC7UBAVptb8YSYrr8MdMt21WQiHEdg2PUjZaNh","https://dexscreener.com/solana/BmoisRvhTBiFWuPLNrtEPZEAkdeDNyZgTmQ9jg1Bpump?maker=4s7VYGzC7UBAVptb8YSYrr8MdMt21WQiHEdg2PUjZaNh")</f>
        <v/>
      </c>
    </row>
    <row r="20">
      <c r="A20" t="inlineStr">
        <is>
          <t>J8KoJi7LFNdJiGt8qavfpu2R5jXfiZxeKukhHGXgpump</t>
        </is>
      </c>
      <c r="B20" t="inlineStr">
        <is>
          <t>kache</t>
        </is>
      </c>
      <c r="C20" t="n">
        <v>0</v>
      </c>
      <c r="D20" t="n">
        <v>-2.2</v>
      </c>
      <c r="E20" t="n">
        <v>-0.75</v>
      </c>
      <c r="F20" t="n">
        <v>2.93</v>
      </c>
      <c r="G20" t="n">
        <v>0.725</v>
      </c>
      <c r="H20" t="n">
        <v>4</v>
      </c>
      <c r="I20" t="n">
        <v>2</v>
      </c>
      <c r="J20" t="n">
        <v>-1</v>
      </c>
      <c r="K20" t="n">
        <v>-1</v>
      </c>
      <c r="L20">
        <f>HYPERLINK("https://www.defined.fi/sol/J8KoJi7LFNdJiGt8qavfpu2R5jXfiZxeKukhHGXgpump?maker=4s7VYGzC7UBAVptb8YSYrr8MdMt21WQiHEdg2PUjZaNh","https://www.defined.fi/sol/J8KoJi7LFNdJiGt8qavfpu2R5jXfiZxeKukhHGXgpump?maker=4s7VYGzC7UBAVptb8YSYrr8MdMt21WQiHEdg2PUjZaNh")</f>
        <v/>
      </c>
      <c r="M20">
        <f>HYPERLINK("https://dexscreener.com/solana/J8KoJi7LFNdJiGt8qavfpu2R5jXfiZxeKukhHGXgpump?maker=4s7VYGzC7UBAVptb8YSYrr8MdMt21WQiHEdg2PUjZaNh","https://dexscreener.com/solana/J8KoJi7LFNdJiGt8qavfpu2R5jXfiZxeKukhHGXgpump?maker=4s7VYGzC7UBAVptb8YSYrr8MdMt21WQiHEdg2PUjZaNh")</f>
        <v/>
      </c>
    </row>
    <row r="21">
      <c r="A21" t="inlineStr">
        <is>
          <t>92wuGwwgHHNCXMCxrPsWHsCsECcDAdxQzXeLq5rNpump</t>
        </is>
      </c>
      <c r="B21" t="inlineStr">
        <is>
          <t>mu</t>
        </is>
      </c>
      <c r="C21" t="n">
        <v>0</v>
      </c>
      <c r="D21" t="n">
        <v>-0.945</v>
      </c>
      <c r="E21" t="n">
        <v>-0.33</v>
      </c>
      <c r="F21" t="n">
        <v>2.9</v>
      </c>
      <c r="G21" t="n">
        <v>1.95</v>
      </c>
      <c r="H21" t="n">
        <v>3</v>
      </c>
      <c r="I21" t="n">
        <v>1</v>
      </c>
      <c r="J21" t="n">
        <v>-1</v>
      </c>
      <c r="K21" t="n">
        <v>-1</v>
      </c>
      <c r="L21">
        <f>HYPERLINK("https://www.defined.fi/sol/92wuGwwgHHNCXMCxrPsWHsCsECcDAdxQzXeLq5rNpump?maker=4s7VYGzC7UBAVptb8YSYrr8MdMt21WQiHEdg2PUjZaNh","https://www.defined.fi/sol/92wuGwwgHHNCXMCxrPsWHsCsECcDAdxQzXeLq5rNpump?maker=4s7VYGzC7UBAVptb8YSYrr8MdMt21WQiHEdg2PUjZaNh")</f>
        <v/>
      </c>
      <c r="M21">
        <f>HYPERLINK("https://dexscreener.com/solana/92wuGwwgHHNCXMCxrPsWHsCsECcDAdxQzXeLq5rNpump?maker=4s7VYGzC7UBAVptb8YSYrr8MdMt21WQiHEdg2PUjZaNh","https://dexscreener.com/solana/92wuGwwgHHNCXMCxrPsWHsCsECcDAdxQzXeLq5rNpump?maker=4s7VYGzC7UBAVptb8YSYrr8MdMt21WQiHEdg2PUjZaNh")</f>
        <v/>
      </c>
    </row>
    <row r="22">
      <c r="A22" t="inlineStr">
        <is>
          <t>3qq54YqAKG3TcrwNHXFSpMCWoL8gmMuPceJ4FG9npump</t>
        </is>
      </c>
      <c r="B22" t="inlineStr">
        <is>
          <t>CLANKER</t>
        </is>
      </c>
      <c r="C22" t="n">
        <v>0</v>
      </c>
      <c r="D22" t="n">
        <v>1.62</v>
      </c>
      <c r="E22" t="n">
        <v>0.84</v>
      </c>
      <c r="F22" t="n">
        <v>1.93</v>
      </c>
      <c r="G22" t="n">
        <v>3.55</v>
      </c>
      <c r="H22" t="n">
        <v>2</v>
      </c>
      <c r="I22" t="n">
        <v>2</v>
      </c>
      <c r="J22" t="n">
        <v>-1</v>
      </c>
      <c r="K22" t="n">
        <v>-1</v>
      </c>
      <c r="L22">
        <f>HYPERLINK("https://www.defined.fi/sol/3qq54YqAKG3TcrwNHXFSpMCWoL8gmMuPceJ4FG9npump?maker=4s7VYGzC7UBAVptb8YSYrr8MdMt21WQiHEdg2PUjZaNh","https://www.defined.fi/sol/3qq54YqAKG3TcrwNHXFSpMCWoL8gmMuPceJ4FG9npump?maker=4s7VYGzC7UBAVptb8YSYrr8MdMt21WQiHEdg2PUjZaNh")</f>
        <v/>
      </c>
      <c r="M22">
        <f>HYPERLINK("https://dexscreener.com/solana/3qq54YqAKG3TcrwNHXFSpMCWoL8gmMuPceJ4FG9npump?maker=4s7VYGzC7UBAVptb8YSYrr8MdMt21WQiHEdg2PUjZaNh","https://dexscreener.com/solana/3qq54YqAKG3TcrwNHXFSpMCWoL8gmMuPceJ4FG9npump?maker=4s7VYGzC7UBAVptb8YSYrr8MdMt21WQiHEdg2PUjZaNh")</f>
        <v/>
      </c>
    </row>
    <row r="23">
      <c r="A23" t="inlineStr">
        <is>
          <t>CSEkG3mT5P1GUf4HZTHdVk1syKFN6gQWokbZ4jDWpump</t>
        </is>
      </c>
      <c r="B23" t="inlineStr">
        <is>
          <t>Lump</t>
        </is>
      </c>
      <c r="C23" t="n">
        <v>0</v>
      </c>
      <c r="D23" t="n">
        <v>2.59</v>
      </c>
      <c r="E23" t="n">
        <v>1.32</v>
      </c>
      <c r="F23" t="n">
        <v>1.96</v>
      </c>
      <c r="G23" t="n">
        <v>4.55</v>
      </c>
      <c r="H23" t="n">
        <v>2</v>
      </c>
      <c r="I23" t="n">
        <v>2</v>
      </c>
      <c r="J23" t="n">
        <v>-1</v>
      </c>
      <c r="K23" t="n">
        <v>-1</v>
      </c>
      <c r="L23">
        <f>HYPERLINK("https://www.defined.fi/sol/CSEkG3mT5P1GUf4HZTHdVk1syKFN6gQWokbZ4jDWpump?maker=4s7VYGzC7UBAVptb8YSYrr8MdMt21WQiHEdg2PUjZaNh","https://www.defined.fi/sol/CSEkG3mT5P1GUf4HZTHdVk1syKFN6gQWokbZ4jDWpump?maker=4s7VYGzC7UBAVptb8YSYrr8MdMt21WQiHEdg2PUjZaNh")</f>
        <v/>
      </c>
      <c r="M23">
        <f>HYPERLINK("https://dexscreener.com/solana/CSEkG3mT5P1GUf4HZTHdVk1syKFN6gQWokbZ4jDWpump?maker=4s7VYGzC7UBAVptb8YSYrr8MdMt21WQiHEdg2PUjZaNh","https://dexscreener.com/solana/CSEkG3mT5P1GUf4HZTHdVk1syKFN6gQWokbZ4jDWpump?maker=4s7VYGzC7UBAVptb8YSYrr8MdMt21WQiHEdg2PUjZaNh")</f>
        <v/>
      </c>
    </row>
    <row r="24">
      <c r="A24" t="inlineStr">
        <is>
          <t>39qibQxVzemuZTEvjSB7NePhw9WyyHdQCqP8xmBMpump</t>
        </is>
      </c>
      <c r="B24" t="inlineStr">
        <is>
          <t>MemesAI</t>
        </is>
      </c>
      <c r="C24" t="n">
        <v>0</v>
      </c>
      <c r="D24" t="n">
        <v>-0.515</v>
      </c>
      <c r="E24" t="n">
        <v>-0.27</v>
      </c>
      <c r="F24" t="n">
        <v>1.95</v>
      </c>
      <c r="G24" t="n">
        <v>1.43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HYPERLINK("https://www.defined.fi/sol/39qibQxVzemuZTEvjSB7NePhw9WyyHdQCqP8xmBMpump?maker=4s7VYGzC7UBAVptb8YSYrr8MdMt21WQiHEdg2PUjZaNh","https://www.defined.fi/sol/39qibQxVzemuZTEvjSB7NePhw9WyyHdQCqP8xmBMpump?maker=4s7VYGzC7UBAVptb8YSYrr8MdMt21WQiHEdg2PUjZaNh")</f>
        <v/>
      </c>
      <c r="M24">
        <f>HYPERLINK("https://dexscreener.com/solana/39qibQxVzemuZTEvjSB7NePhw9WyyHdQCqP8xmBMpump?maker=4s7VYGzC7UBAVptb8YSYrr8MdMt21WQiHEdg2PUjZaNh","https://dexscreener.com/solana/39qibQxVzemuZTEvjSB7NePhw9WyyHdQCqP8xmBMpump?maker=4s7VYGzC7UBAVptb8YSYrr8MdMt21WQiHEdg2PUjZaNh")</f>
        <v/>
      </c>
    </row>
    <row r="25">
      <c r="A25" t="inlineStr">
        <is>
          <t>7XTBPLyRXFB4Vs1cXMVaeHFN4hQPL7JZHVV2A54Dpump</t>
        </is>
      </c>
      <c r="B25" t="inlineStr">
        <is>
          <t>EXONUMIA</t>
        </is>
      </c>
      <c r="C25" t="n">
        <v>0</v>
      </c>
      <c r="D25" t="n">
        <v>-0.108</v>
      </c>
      <c r="E25" t="n">
        <v>-0.06</v>
      </c>
      <c r="F25" t="n">
        <v>1.95</v>
      </c>
      <c r="G25" t="n">
        <v>1.84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HYPERLINK("https://www.defined.fi/sol/7XTBPLyRXFB4Vs1cXMVaeHFN4hQPL7JZHVV2A54Dpump?maker=4s7VYGzC7UBAVptb8YSYrr8MdMt21WQiHEdg2PUjZaNh","https://www.defined.fi/sol/7XTBPLyRXFB4Vs1cXMVaeHFN4hQPL7JZHVV2A54Dpump?maker=4s7VYGzC7UBAVptb8YSYrr8MdMt21WQiHEdg2PUjZaNh")</f>
        <v/>
      </c>
      <c r="M25">
        <f>HYPERLINK("https://dexscreener.com/solana/7XTBPLyRXFB4Vs1cXMVaeHFN4hQPL7JZHVV2A54Dpump?maker=4s7VYGzC7UBAVptb8YSYrr8MdMt21WQiHEdg2PUjZaNh","https://dexscreener.com/solana/7XTBPLyRXFB4Vs1cXMVaeHFN4hQPL7JZHVV2A54Dpump?maker=4s7VYGzC7UBAVptb8YSYrr8MdMt21WQiHEdg2PUjZaNh")</f>
        <v/>
      </c>
    </row>
    <row r="26">
      <c r="A26" t="inlineStr">
        <is>
          <t>4ytpWfVCpJ2nSjahbioPkejnLVBsc7FGZi2hCojppump</t>
        </is>
      </c>
      <c r="B26" t="inlineStr">
        <is>
          <t>MENA</t>
        </is>
      </c>
      <c r="C26" t="n">
        <v>0</v>
      </c>
      <c r="D26" t="n">
        <v>-1.53</v>
      </c>
      <c r="E26" t="n">
        <v>-0.79</v>
      </c>
      <c r="F26" t="n">
        <v>1.94</v>
      </c>
      <c r="G26" t="n">
        <v>0.415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HYPERLINK("https://www.defined.fi/sol/4ytpWfVCpJ2nSjahbioPkejnLVBsc7FGZi2hCojppump?maker=4s7VYGzC7UBAVptb8YSYrr8MdMt21WQiHEdg2PUjZaNh","https://www.defined.fi/sol/4ytpWfVCpJ2nSjahbioPkejnLVBsc7FGZi2hCojppump?maker=4s7VYGzC7UBAVptb8YSYrr8MdMt21WQiHEdg2PUjZaNh")</f>
        <v/>
      </c>
      <c r="M26">
        <f>HYPERLINK("https://dexscreener.com/solana/4ytpWfVCpJ2nSjahbioPkejnLVBsc7FGZi2hCojppump?maker=4s7VYGzC7UBAVptb8YSYrr8MdMt21WQiHEdg2PUjZaNh","https://dexscreener.com/solana/4ytpWfVCpJ2nSjahbioPkejnLVBsc7FGZi2hCojppump?maker=4s7VYGzC7UBAVptb8YSYrr8MdMt21WQiHEdg2PUjZaNh")</f>
        <v/>
      </c>
    </row>
    <row r="27">
      <c r="A27" t="inlineStr">
        <is>
          <t>HJXh1XULVe2Mdp6mTKd5K7of1uFqBTbmcWzvBv6cpump</t>
        </is>
      </c>
      <c r="B27" t="inlineStr">
        <is>
          <t>ATO</t>
        </is>
      </c>
      <c r="C27" t="n">
        <v>0</v>
      </c>
      <c r="D27" t="n">
        <v>1.33</v>
      </c>
      <c r="E27" t="n">
        <v>1.25</v>
      </c>
      <c r="F27" t="n">
        <v>1.06</v>
      </c>
      <c r="G27" t="n">
        <v>2.39</v>
      </c>
      <c r="H27" t="n">
        <v>3</v>
      </c>
      <c r="I27" t="n">
        <v>2</v>
      </c>
      <c r="J27" t="n">
        <v>-1</v>
      </c>
      <c r="K27" t="n">
        <v>-1</v>
      </c>
      <c r="L27">
        <f>HYPERLINK("https://www.defined.fi/sol/HJXh1XULVe2Mdp6mTKd5K7of1uFqBTbmcWzvBv6cpump?maker=4s7VYGzC7UBAVptb8YSYrr8MdMt21WQiHEdg2PUjZaNh","https://www.defined.fi/sol/HJXh1XULVe2Mdp6mTKd5K7of1uFqBTbmcWzvBv6cpump?maker=4s7VYGzC7UBAVptb8YSYrr8MdMt21WQiHEdg2PUjZaNh")</f>
        <v/>
      </c>
      <c r="M27">
        <f>HYPERLINK("https://dexscreener.com/solana/HJXh1XULVe2Mdp6mTKd5K7of1uFqBTbmcWzvBv6cpump?maker=4s7VYGzC7UBAVptb8YSYrr8MdMt21WQiHEdg2PUjZaNh","https://dexscreener.com/solana/HJXh1XULVe2Mdp6mTKd5K7of1uFqBTbmcWzvBv6cpump?maker=4s7VYGzC7UBAVptb8YSYrr8MdMt21WQiHEdg2PUjZaNh")</f>
        <v/>
      </c>
    </row>
    <row r="28">
      <c r="A28" t="inlineStr">
        <is>
          <t>2okJ4wqqDFFD2Tce3QaU8L866KxBJzJXVoMtLR1ppump</t>
        </is>
      </c>
      <c r="B28" t="inlineStr">
        <is>
          <t>anthrupad</t>
        </is>
      </c>
      <c r="C28" t="n">
        <v>1</v>
      </c>
      <c r="D28" t="n">
        <v>-0.954</v>
      </c>
      <c r="E28" t="n">
        <v>-0.49</v>
      </c>
      <c r="F28" t="n">
        <v>1.95</v>
      </c>
      <c r="G28" t="n">
        <v>0.994</v>
      </c>
      <c r="H28" t="n">
        <v>2</v>
      </c>
      <c r="I28" t="n">
        <v>1</v>
      </c>
      <c r="J28" t="n">
        <v>-1</v>
      </c>
      <c r="K28" t="n">
        <v>-1</v>
      </c>
      <c r="L28">
        <f>HYPERLINK("https://www.defined.fi/sol/2okJ4wqqDFFD2Tce3QaU8L866KxBJzJXVoMtLR1ppump?maker=4s7VYGzC7UBAVptb8YSYrr8MdMt21WQiHEdg2PUjZaNh","https://www.defined.fi/sol/2okJ4wqqDFFD2Tce3QaU8L866KxBJzJXVoMtLR1ppump?maker=4s7VYGzC7UBAVptb8YSYrr8MdMt21WQiHEdg2PUjZaNh")</f>
        <v/>
      </c>
      <c r="M28">
        <f>HYPERLINK("https://dexscreener.com/solana/2okJ4wqqDFFD2Tce3QaU8L866KxBJzJXVoMtLR1ppump?maker=4s7VYGzC7UBAVptb8YSYrr8MdMt21WQiHEdg2PUjZaNh","https://dexscreener.com/solana/2okJ4wqqDFFD2Tce3QaU8L866KxBJzJXVoMtLR1ppump?maker=4s7VYGzC7UBAVptb8YSYrr8MdMt21WQiHEdg2PUjZaNh")</f>
        <v/>
      </c>
    </row>
    <row r="29">
      <c r="A29" t="inlineStr">
        <is>
          <t>ETZDTrZp1tWSTPHf22cyUXiv5xGzXuBFEwJAsE8ypump</t>
        </is>
      </c>
      <c r="B29" t="inlineStr">
        <is>
          <t>xcog</t>
        </is>
      </c>
      <c r="C29" t="n">
        <v>1</v>
      </c>
      <c r="D29" t="n">
        <v>18.64</v>
      </c>
      <c r="E29" t="n">
        <v>6.42</v>
      </c>
      <c r="F29" t="n">
        <v>2.9</v>
      </c>
      <c r="G29" t="n">
        <v>21.55</v>
      </c>
      <c r="H29" t="n">
        <v>3</v>
      </c>
      <c r="I29" t="n">
        <v>17</v>
      </c>
      <c r="J29" t="n">
        <v>-1</v>
      </c>
      <c r="K29" t="n">
        <v>-1</v>
      </c>
      <c r="L29">
        <f>HYPERLINK("https://www.defined.fi/sol/ETZDTrZp1tWSTPHf22cyUXiv5xGzXuBFEwJAsE8ypump?maker=4s7VYGzC7UBAVptb8YSYrr8MdMt21WQiHEdg2PUjZaNh","https://www.defined.fi/sol/ETZDTrZp1tWSTPHf22cyUXiv5xGzXuBFEwJAsE8ypump?maker=4s7VYGzC7UBAVptb8YSYrr8MdMt21WQiHEdg2PUjZaNh")</f>
        <v/>
      </c>
      <c r="M29">
        <f>HYPERLINK("https://dexscreener.com/solana/ETZDTrZp1tWSTPHf22cyUXiv5xGzXuBFEwJAsE8ypump?maker=4s7VYGzC7UBAVptb8YSYrr8MdMt21WQiHEdg2PUjZaNh","https://dexscreener.com/solana/ETZDTrZp1tWSTPHf22cyUXiv5xGzXuBFEwJAsE8ypump?maker=4s7VYGzC7UBAVptb8YSYrr8MdMt21WQiHEdg2PUjZaNh")</f>
        <v/>
      </c>
    </row>
    <row r="30">
      <c r="A30" t="inlineStr">
        <is>
          <t>DCrPFBDZBVdVaiu98Jr9woaPRT5BUqZwSNr9Chdgpump</t>
        </is>
      </c>
      <c r="B30" t="inlineStr">
        <is>
          <t>bees</t>
        </is>
      </c>
      <c r="C30" t="n">
        <v>1</v>
      </c>
      <c r="D30" t="n">
        <v>-0.701</v>
      </c>
      <c r="E30" t="n">
        <v>-0.71</v>
      </c>
      <c r="F30" t="n">
        <v>0.982</v>
      </c>
      <c r="G30" t="n">
        <v>0.281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HYPERLINK("https://www.defined.fi/sol/DCrPFBDZBVdVaiu98Jr9woaPRT5BUqZwSNr9Chdgpump?maker=4s7VYGzC7UBAVptb8YSYrr8MdMt21WQiHEdg2PUjZaNh","https://www.defined.fi/sol/DCrPFBDZBVdVaiu98Jr9woaPRT5BUqZwSNr9Chdgpump?maker=4s7VYGzC7UBAVptb8YSYrr8MdMt21WQiHEdg2PUjZaNh")</f>
        <v/>
      </c>
      <c r="M30">
        <f>HYPERLINK("https://dexscreener.com/solana/DCrPFBDZBVdVaiu98Jr9woaPRT5BUqZwSNr9Chdgpump?maker=4s7VYGzC7UBAVptb8YSYrr8MdMt21WQiHEdg2PUjZaNh","https://dexscreener.com/solana/DCrPFBDZBVdVaiu98Jr9woaPRT5BUqZwSNr9Chdgpump?maker=4s7VYGzC7UBAVptb8YSYrr8MdMt21WQiHEdg2PUjZaNh")</f>
        <v/>
      </c>
    </row>
    <row r="31">
      <c r="A31" t="inlineStr">
        <is>
          <t>GqmEdRD3zGUZdYPeuDeXxCc8Cj1DBmGSYK97TCwSpump</t>
        </is>
      </c>
      <c r="B31" t="inlineStr">
        <is>
          <t>e/acc</t>
        </is>
      </c>
      <c r="C31" t="n">
        <v>1</v>
      </c>
      <c r="D31" t="n">
        <v>-0.23</v>
      </c>
      <c r="E31" t="n">
        <v>-0.23</v>
      </c>
      <c r="F31" t="n">
        <v>0.979</v>
      </c>
      <c r="G31" t="n">
        <v>0.748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HYPERLINK("https://www.defined.fi/sol/GqmEdRD3zGUZdYPeuDeXxCc8Cj1DBmGSYK97TCwSpump?maker=4s7VYGzC7UBAVptb8YSYrr8MdMt21WQiHEdg2PUjZaNh","https://www.defined.fi/sol/GqmEdRD3zGUZdYPeuDeXxCc8Cj1DBmGSYK97TCwSpump?maker=4s7VYGzC7UBAVptb8YSYrr8MdMt21WQiHEdg2PUjZaNh")</f>
        <v/>
      </c>
      <c r="M31">
        <f>HYPERLINK("https://dexscreener.com/solana/GqmEdRD3zGUZdYPeuDeXxCc8Cj1DBmGSYK97TCwSpump?maker=4s7VYGzC7UBAVptb8YSYrr8MdMt21WQiHEdg2PUjZaNh","https://dexscreener.com/solana/GqmEdRD3zGUZdYPeuDeXxCc8Cj1DBmGSYK97TCwSpump?maker=4s7VYGzC7UBAVptb8YSYrr8MdMt21WQiHEdg2PUjZaNh")</f>
        <v/>
      </c>
    </row>
    <row r="32">
      <c r="A32" t="inlineStr">
        <is>
          <t>CekE2jcGFDMGtYXhAikas1nfWeYuSP1FgHepuh1epump</t>
        </is>
      </c>
      <c r="B32" t="inlineStr">
        <is>
          <t>$BORG</t>
        </is>
      </c>
      <c r="C32" t="n">
        <v>1</v>
      </c>
      <c r="D32" t="n">
        <v>0.231</v>
      </c>
      <c r="E32" t="n">
        <v>0.48</v>
      </c>
      <c r="F32" t="n">
        <v>0.484</v>
      </c>
      <c r="G32" t="n">
        <v>0.716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HYPERLINK("https://www.defined.fi/sol/CekE2jcGFDMGtYXhAikas1nfWeYuSP1FgHepuh1epump?maker=4s7VYGzC7UBAVptb8YSYrr8MdMt21WQiHEdg2PUjZaNh","https://www.defined.fi/sol/CekE2jcGFDMGtYXhAikas1nfWeYuSP1FgHepuh1epump?maker=4s7VYGzC7UBAVptb8YSYrr8MdMt21WQiHEdg2PUjZaNh")</f>
        <v/>
      </c>
      <c r="M32">
        <f>HYPERLINK("https://dexscreener.com/solana/CekE2jcGFDMGtYXhAikas1nfWeYuSP1FgHepuh1epump?maker=4s7VYGzC7UBAVptb8YSYrr8MdMt21WQiHEdg2PUjZaNh","https://dexscreener.com/solana/CekE2jcGFDMGtYXhAikas1nfWeYuSP1FgHepuh1epump?maker=4s7VYGzC7UBAVptb8YSYrr8MdMt21WQiHEdg2PUjZaNh")</f>
        <v/>
      </c>
    </row>
    <row r="33">
      <c r="A33" t="inlineStr">
        <is>
          <t>EVgPUtiE6Fg7T6RY16ACmydX7uucpCaqsK3es3u2pump</t>
        </is>
      </c>
      <c r="B33" t="inlineStr">
        <is>
          <t>bhole</t>
        </is>
      </c>
      <c r="C33" t="n">
        <v>1</v>
      </c>
      <c r="D33" t="n">
        <v>-0.186</v>
      </c>
      <c r="E33" t="n">
        <v>-0.38</v>
      </c>
      <c r="F33" t="n">
        <v>0.484</v>
      </c>
      <c r="G33" t="n">
        <v>0.298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HYPERLINK("https://www.defined.fi/sol/EVgPUtiE6Fg7T6RY16ACmydX7uucpCaqsK3es3u2pump?maker=4s7VYGzC7UBAVptb8YSYrr8MdMt21WQiHEdg2PUjZaNh","https://www.defined.fi/sol/EVgPUtiE6Fg7T6RY16ACmydX7uucpCaqsK3es3u2pump?maker=4s7VYGzC7UBAVptb8YSYrr8MdMt21WQiHEdg2PUjZaNh")</f>
        <v/>
      </c>
      <c r="M33">
        <f>HYPERLINK("https://dexscreener.com/solana/EVgPUtiE6Fg7T6RY16ACmydX7uucpCaqsK3es3u2pump?maker=4s7VYGzC7UBAVptb8YSYrr8MdMt21WQiHEdg2PUjZaNh","https://dexscreener.com/solana/EVgPUtiE6Fg7T6RY16ACmydX7uucpCaqsK3es3u2pump?maker=4s7VYGzC7UBAVptb8YSYrr8MdMt21WQiHEdg2PUjZaNh")</f>
        <v/>
      </c>
    </row>
    <row r="34">
      <c r="A34" t="inlineStr">
        <is>
          <t>nosXBVoaCTtYdLvKY6Csb4AC8JCdQKKAaWYtx2ZMoo7</t>
        </is>
      </c>
      <c r="B34" t="inlineStr">
        <is>
          <t>NOS</t>
        </is>
      </c>
      <c r="C34" t="n">
        <v>2</v>
      </c>
      <c r="D34" t="n">
        <v>-2.37</v>
      </c>
      <c r="E34" t="n">
        <v>-0.38</v>
      </c>
      <c r="F34" t="n">
        <v>6.26</v>
      </c>
      <c r="G34" t="n">
        <v>1.93</v>
      </c>
      <c r="H34" t="n">
        <v>3</v>
      </c>
      <c r="I34" t="n">
        <v>3</v>
      </c>
      <c r="J34" t="n">
        <v>-1</v>
      </c>
      <c r="K34" t="n">
        <v>-1</v>
      </c>
      <c r="L34">
        <f>HYPERLINK("https://www.defined.fi/sol/nosXBVoaCTtYdLvKY6Csb4AC8JCdQKKAaWYtx2ZMoo7?maker=4s7VYGzC7UBAVptb8YSYrr8MdMt21WQiHEdg2PUjZaNh","https://www.defined.fi/sol/nosXBVoaCTtYdLvKY6Csb4AC8JCdQKKAaWYtx2ZMoo7?maker=4s7VYGzC7UBAVptb8YSYrr8MdMt21WQiHEdg2PUjZaNh")</f>
        <v/>
      </c>
      <c r="M34">
        <f>HYPERLINK("https://dexscreener.com/solana/nosXBVoaCTtYdLvKY6Csb4AC8JCdQKKAaWYtx2ZMoo7?maker=4s7VYGzC7UBAVptb8YSYrr8MdMt21WQiHEdg2PUjZaNh","https://dexscreener.com/solana/nosXBVoaCTtYdLvKY6Csb4AC8JCdQKKAaWYtx2ZMoo7?maker=4s7VYGzC7UBAVptb8YSYrr8MdMt21WQiHEdg2PUjZaNh")</f>
        <v/>
      </c>
    </row>
    <row r="35">
      <c r="A35" t="inlineStr">
        <is>
          <t>DPEPsFbcwLhNQP9RWZDCaQUnDtdRjRCAom5gLWa5pump</t>
        </is>
      </c>
      <c r="B35" t="inlineStr">
        <is>
          <t>IOLY</t>
        </is>
      </c>
      <c r="C35" t="n">
        <v>2</v>
      </c>
      <c r="D35" t="n">
        <v>2.84</v>
      </c>
      <c r="E35" t="n">
        <v>2.14</v>
      </c>
      <c r="F35" t="n">
        <v>1.33</v>
      </c>
      <c r="G35" t="n">
        <v>4.16</v>
      </c>
      <c r="H35" t="n">
        <v>4</v>
      </c>
      <c r="I35" t="n">
        <v>3</v>
      </c>
      <c r="J35" t="n">
        <v>-1</v>
      </c>
      <c r="K35" t="n">
        <v>-1</v>
      </c>
      <c r="L35">
        <f>HYPERLINK("https://www.defined.fi/sol/DPEPsFbcwLhNQP9RWZDCaQUnDtdRjRCAom5gLWa5pump?maker=4s7VYGzC7UBAVptb8YSYrr8MdMt21WQiHEdg2PUjZaNh","https://www.defined.fi/sol/DPEPsFbcwLhNQP9RWZDCaQUnDtdRjRCAom5gLWa5pump?maker=4s7VYGzC7UBAVptb8YSYrr8MdMt21WQiHEdg2PUjZaNh")</f>
        <v/>
      </c>
      <c r="M35">
        <f>HYPERLINK("https://dexscreener.com/solana/DPEPsFbcwLhNQP9RWZDCaQUnDtdRjRCAom5gLWa5pump?maker=4s7VYGzC7UBAVptb8YSYrr8MdMt21WQiHEdg2PUjZaNh","https://dexscreener.com/solana/DPEPsFbcwLhNQP9RWZDCaQUnDtdRjRCAom5gLWa5pump?maker=4s7VYGzC7UBAVptb8YSYrr8MdMt21WQiHEdg2PUjZaNh")</f>
        <v/>
      </c>
    </row>
    <row r="36">
      <c r="A36" t="inlineStr">
        <is>
          <t>4seLXr2ngqsNDSGT4Ke9n23x64zdaNtMTV6fK8t1pump</t>
        </is>
      </c>
      <c r="B36" t="inlineStr">
        <is>
          <t>SYDNEY</t>
        </is>
      </c>
      <c r="C36" t="n">
        <v>2</v>
      </c>
      <c r="D36" t="n">
        <v>-0.956</v>
      </c>
      <c r="E36" t="n">
        <v>-0.76</v>
      </c>
      <c r="F36" t="n">
        <v>1.25</v>
      </c>
      <c r="G36" t="n">
        <v>0.295</v>
      </c>
      <c r="H36" t="n">
        <v>2</v>
      </c>
      <c r="I36" t="n">
        <v>1</v>
      </c>
      <c r="J36" t="n">
        <v>-1</v>
      </c>
      <c r="K36" t="n">
        <v>-1</v>
      </c>
      <c r="L36">
        <f>HYPERLINK("https://www.defined.fi/sol/4seLXr2ngqsNDSGT4Ke9n23x64zdaNtMTV6fK8t1pump?maker=4s7VYGzC7UBAVptb8YSYrr8MdMt21WQiHEdg2PUjZaNh","https://www.defined.fi/sol/4seLXr2ngqsNDSGT4Ke9n23x64zdaNtMTV6fK8t1pump?maker=4s7VYGzC7UBAVptb8YSYrr8MdMt21WQiHEdg2PUjZaNh")</f>
        <v/>
      </c>
      <c r="M36">
        <f>HYPERLINK("https://dexscreener.com/solana/4seLXr2ngqsNDSGT4Ke9n23x64zdaNtMTV6fK8t1pump?maker=4s7VYGzC7UBAVptb8YSYrr8MdMt21WQiHEdg2PUjZaNh","https://dexscreener.com/solana/4seLXr2ngqsNDSGT4Ke9n23x64zdaNtMTV6fK8t1pump?maker=4s7VYGzC7UBAVptb8YSYrr8MdMt21WQiHEdg2PUjZaNh")</f>
        <v/>
      </c>
    </row>
    <row r="37">
      <c r="A37" t="inlineStr">
        <is>
          <t>D8rXdVhCJkdYzUmQupoaNxuL3Gz84xfsGZyZKQ8Mpump</t>
        </is>
      </c>
      <c r="B37" t="inlineStr">
        <is>
          <t>ggg</t>
        </is>
      </c>
      <c r="C37" t="n">
        <v>3</v>
      </c>
      <c r="D37" t="n">
        <v>-0.267</v>
      </c>
      <c r="E37" t="n">
        <v>-1</v>
      </c>
      <c r="F37" t="n">
        <v>0.482</v>
      </c>
      <c r="G37" t="n">
        <v>0.215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HYPERLINK("https://www.defined.fi/sol/D8rXdVhCJkdYzUmQupoaNxuL3Gz84xfsGZyZKQ8Mpump?maker=4s7VYGzC7UBAVptb8YSYrr8MdMt21WQiHEdg2PUjZaNh","https://www.defined.fi/sol/D8rXdVhCJkdYzUmQupoaNxuL3Gz84xfsGZyZKQ8Mpump?maker=4s7VYGzC7UBAVptb8YSYrr8MdMt21WQiHEdg2PUjZaNh")</f>
        <v/>
      </c>
      <c r="M37">
        <f>HYPERLINK("https://dexscreener.com/solana/D8rXdVhCJkdYzUmQupoaNxuL3Gz84xfsGZyZKQ8Mpump?maker=4s7VYGzC7UBAVptb8YSYrr8MdMt21WQiHEdg2PUjZaNh","https://dexscreener.com/solana/D8rXdVhCJkdYzUmQupoaNxuL3Gz84xfsGZyZKQ8Mpump?maker=4s7VYGzC7UBAVptb8YSYrr8MdMt21WQiHEdg2PUjZaNh")</f>
        <v/>
      </c>
    </row>
    <row r="38">
      <c r="A38" t="inlineStr">
        <is>
          <t>82QjqWG4Fyk2FGQF8j1qzKRdr6416J6KLWtmeWbSpump</t>
        </is>
      </c>
      <c r="B38" t="inlineStr">
        <is>
          <t>BoDi</t>
        </is>
      </c>
      <c r="C38" t="n">
        <v>3</v>
      </c>
      <c r="D38" t="n">
        <v>0.057</v>
      </c>
      <c r="E38" t="n">
        <v>0.06</v>
      </c>
      <c r="F38" t="n">
        <v>0.972</v>
      </c>
      <c r="G38" t="n">
        <v>1.03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HYPERLINK("https://www.defined.fi/sol/82QjqWG4Fyk2FGQF8j1qzKRdr6416J6KLWtmeWbSpump?maker=4s7VYGzC7UBAVptb8YSYrr8MdMt21WQiHEdg2PUjZaNh","https://www.defined.fi/sol/82QjqWG4Fyk2FGQF8j1qzKRdr6416J6KLWtmeWbSpump?maker=4s7VYGzC7UBAVptb8YSYrr8MdMt21WQiHEdg2PUjZaNh")</f>
        <v/>
      </c>
      <c r="M38">
        <f>HYPERLINK("https://dexscreener.com/solana/82QjqWG4Fyk2FGQF8j1qzKRdr6416J6KLWtmeWbSpump?maker=4s7VYGzC7UBAVptb8YSYrr8MdMt21WQiHEdg2PUjZaNh","https://dexscreener.com/solana/82QjqWG4Fyk2FGQF8j1qzKRdr6416J6KLWtmeWbSpump?maker=4s7VYGzC7UBAVptb8YSYrr8MdMt21WQiHEdg2PUjZaNh")</f>
        <v/>
      </c>
    </row>
    <row r="39">
      <c r="A39" t="inlineStr">
        <is>
          <t>8wThJ3KAyGWKbZMUg7Pna9SstayjXCvfiwhf75WLpump</t>
        </is>
      </c>
      <c r="B39" t="inlineStr">
        <is>
          <t>SOGMA</t>
        </is>
      </c>
      <c r="C39" t="n">
        <v>3</v>
      </c>
      <c r="D39" t="n">
        <v>0.099</v>
      </c>
      <c r="E39" t="n">
        <v>0.2</v>
      </c>
      <c r="F39" t="n">
        <v>0.489</v>
      </c>
      <c r="G39" t="n">
        <v>0.588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HYPERLINK("https://www.defined.fi/sol/8wThJ3KAyGWKbZMUg7Pna9SstayjXCvfiwhf75WLpump?maker=4s7VYGzC7UBAVptb8YSYrr8MdMt21WQiHEdg2PUjZaNh","https://www.defined.fi/sol/8wThJ3KAyGWKbZMUg7Pna9SstayjXCvfiwhf75WLpump?maker=4s7VYGzC7UBAVptb8YSYrr8MdMt21WQiHEdg2PUjZaNh")</f>
        <v/>
      </c>
      <c r="M39">
        <f>HYPERLINK("https://dexscreener.com/solana/8wThJ3KAyGWKbZMUg7Pna9SstayjXCvfiwhf75WLpump?maker=4s7VYGzC7UBAVptb8YSYrr8MdMt21WQiHEdg2PUjZaNh","https://dexscreener.com/solana/8wThJ3KAyGWKbZMUg7Pna9SstayjXCvfiwhf75WLpump?maker=4s7VYGzC7UBAVptb8YSYrr8MdMt21WQiHEdg2PUjZaNh")</f>
        <v/>
      </c>
    </row>
    <row r="40">
      <c r="A40" t="inlineStr">
        <is>
          <t>GmDxgU5UNGBe6AuF9QJbzjPm4qPTmPcym7kyRiuTpump</t>
        </is>
      </c>
      <c r="B40" t="inlineStr">
        <is>
          <t>FNF</t>
        </is>
      </c>
      <c r="C40" t="n">
        <v>4</v>
      </c>
      <c r="D40" t="n">
        <v>-0.48</v>
      </c>
      <c r="E40" t="n">
        <v>-0.82</v>
      </c>
      <c r="F40" t="n">
        <v>0.588</v>
      </c>
      <c r="G40" t="n">
        <v>0.108</v>
      </c>
      <c r="H40" t="n">
        <v>5</v>
      </c>
      <c r="I40" t="n">
        <v>1</v>
      </c>
      <c r="J40" t="n">
        <v>-1</v>
      </c>
      <c r="K40" t="n">
        <v>-1</v>
      </c>
      <c r="L40">
        <f>HYPERLINK("https://www.defined.fi/sol/GmDxgU5UNGBe6AuF9QJbzjPm4qPTmPcym7kyRiuTpump?maker=4s7VYGzC7UBAVptb8YSYrr8MdMt21WQiHEdg2PUjZaNh","https://www.defined.fi/sol/GmDxgU5UNGBe6AuF9QJbzjPm4qPTmPcym7kyRiuTpump?maker=4s7VYGzC7UBAVptb8YSYrr8MdMt21WQiHEdg2PUjZaNh")</f>
        <v/>
      </c>
      <c r="M40">
        <f>HYPERLINK("https://dexscreener.com/solana/GmDxgU5UNGBe6AuF9QJbzjPm4qPTmPcym7kyRiuTpump?maker=4s7VYGzC7UBAVptb8YSYrr8MdMt21WQiHEdg2PUjZaNh","https://dexscreener.com/solana/GmDxgU5UNGBe6AuF9QJbzjPm4qPTmPcym7kyRiuTpump?maker=4s7VYGzC7UBAVptb8YSYrr8MdMt21WQiHEdg2PUjZaNh")</f>
        <v/>
      </c>
    </row>
    <row r="41">
      <c r="A41" t="inlineStr">
        <is>
          <t>ED5nyyWEzpPPiWimP8vYm7sD7TD3LAt3Q3gRTWHzPJBY</t>
        </is>
      </c>
      <c r="B41" t="inlineStr">
        <is>
          <t>MOODENG</t>
        </is>
      </c>
      <c r="C41" t="n">
        <v>4</v>
      </c>
      <c r="D41" t="n">
        <v>-0.751</v>
      </c>
      <c r="E41" t="n">
        <v>-0.24</v>
      </c>
      <c r="F41" t="n">
        <v>3.14</v>
      </c>
      <c r="G41" t="n">
        <v>2.39</v>
      </c>
      <c r="H41" t="n">
        <v>1</v>
      </c>
      <c r="I41" t="n">
        <v>4</v>
      </c>
      <c r="J41" t="n">
        <v>-1</v>
      </c>
      <c r="K41" t="n">
        <v>-1</v>
      </c>
      <c r="L41">
        <f>HYPERLINK("https://www.defined.fi/sol/ED5nyyWEzpPPiWimP8vYm7sD7TD3LAt3Q3gRTWHzPJBY?maker=4s7VYGzC7UBAVptb8YSYrr8MdMt21WQiHEdg2PUjZaNh","https://www.defined.fi/sol/ED5nyyWEzpPPiWimP8vYm7sD7TD3LAt3Q3gRTWHzPJBY?maker=4s7VYGzC7UBAVptb8YSYrr8MdMt21WQiHEdg2PUjZaNh")</f>
        <v/>
      </c>
      <c r="M41">
        <f>HYPERLINK("https://dexscreener.com/solana/ED5nyyWEzpPPiWimP8vYm7sD7TD3LAt3Q3gRTWHzPJBY?maker=4s7VYGzC7UBAVptb8YSYrr8MdMt21WQiHEdg2PUjZaNh","https://dexscreener.com/solana/ED5nyyWEzpPPiWimP8vYm7sD7TD3LAt3Q3gRTWHzPJBY?maker=4s7VYGzC7UBAVptb8YSYrr8MdMt21WQiHEdg2PUjZaNh")</f>
        <v/>
      </c>
    </row>
    <row r="42">
      <c r="A42" t="inlineStr">
        <is>
          <t>4vMsoUT2BWatFweudnQM1xedRLfJgJ7hswhcpz4xgBTy</t>
        </is>
      </c>
      <c r="B42" t="inlineStr">
        <is>
          <t>HONEY</t>
        </is>
      </c>
      <c r="C42" t="n">
        <v>4</v>
      </c>
      <c r="D42" t="n">
        <v>-3.5</v>
      </c>
      <c r="E42" t="n">
        <v>-0.45</v>
      </c>
      <c r="F42" t="n">
        <v>6.25</v>
      </c>
      <c r="G42" t="n">
        <v>0.255</v>
      </c>
      <c r="H42" t="n">
        <v>2</v>
      </c>
      <c r="I42" t="n">
        <v>1</v>
      </c>
      <c r="J42" t="n">
        <v>-1</v>
      </c>
      <c r="K42" t="n">
        <v>-1</v>
      </c>
      <c r="L42">
        <f>HYPERLINK("https://www.defined.fi/sol/4vMsoUT2BWatFweudnQM1xedRLfJgJ7hswhcpz4xgBTy?maker=4s7VYGzC7UBAVptb8YSYrr8MdMt21WQiHEdg2PUjZaNh","https://www.defined.fi/sol/4vMsoUT2BWatFweudnQM1xedRLfJgJ7hswhcpz4xgBTy?maker=4s7VYGzC7UBAVptb8YSYrr8MdMt21WQiHEdg2PUjZaNh")</f>
        <v/>
      </c>
      <c r="M42">
        <f>HYPERLINK("https://dexscreener.com/solana/4vMsoUT2BWatFweudnQM1xedRLfJgJ7hswhcpz4xgBTy?maker=4s7VYGzC7UBAVptb8YSYrr8MdMt21WQiHEdg2PUjZaNh","https://dexscreener.com/solana/4vMsoUT2BWatFweudnQM1xedRLfJgJ7hswhcpz4xgBTy?maker=4s7VYGzC7UBAVptb8YSYrr8MdMt21WQiHEdg2PUjZaNh")</f>
        <v/>
      </c>
    </row>
    <row r="43">
      <c r="A43" t="inlineStr">
        <is>
          <t>5duSfRmkhoLFF8CxRR6jJ5VHM29DPgDjQHs91GoWDHcC</t>
        </is>
      </c>
      <c r="B43" t="inlineStr">
        <is>
          <t>bip-420</t>
        </is>
      </c>
      <c r="C43" t="n">
        <v>5</v>
      </c>
      <c r="D43" t="n">
        <v>-1.81</v>
      </c>
      <c r="E43" t="n">
        <v>-0.95</v>
      </c>
      <c r="F43" t="n">
        <v>1.9</v>
      </c>
      <c r="G43" t="n">
        <v>0.092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HYPERLINK("https://www.defined.fi/sol/5duSfRmkhoLFF8CxRR6jJ5VHM29DPgDjQHs91GoWDHcC?maker=4s7VYGzC7UBAVptb8YSYrr8MdMt21WQiHEdg2PUjZaNh","https://www.defined.fi/sol/5duSfRmkhoLFF8CxRR6jJ5VHM29DPgDjQHs91GoWDHcC?maker=4s7VYGzC7UBAVptb8YSYrr8MdMt21WQiHEdg2PUjZaNh")</f>
        <v/>
      </c>
      <c r="M43">
        <f>HYPERLINK("https://dexscreener.com/solana/5duSfRmkhoLFF8CxRR6jJ5VHM29DPgDjQHs91GoWDHcC?maker=4s7VYGzC7UBAVptb8YSYrr8MdMt21WQiHEdg2PUjZaNh","https://dexscreener.com/solana/5duSfRmkhoLFF8CxRR6jJ5VHM29DPgDjQHs91GoWDHcC?maker=4s7VYGzC7UBAVptb8YSYrr8MdMt21WQiHEdg2PUjZaNh")</f>
        <v/>
      </c>
    </row>
    <row r="44">
      <c r="A44" t="inlineStr">
        <is>
          <t>BVxi7Le7GDcdiHg5teDQZKHhUC1aaQjy48La9yMPpump</t>
        </is>
      </c>
      <c r="B44" t="inlineStr">
        <is>
          <t>Marie</t>
        </is>
      </c>
      <c r="C44" t="n">
        <v>5</v>
      </c>
      <c r="D44" t="n">
        <v>-0.462</v>
      </c>
      <c r="E44" t="n">
        <v>-0.35</v>
      </c>
      <c r="F44" t="n">
        <v>1.33</v>
      </c>
      <c r="G44" t="n">
        <v>0.873</v>
      </c>
      <c r="H44" t="n">
        <v>1</v>
      </c>
      <c r="I44" t="n">
        <v>2</v>
      </c>
      <c r="J44" t="n">
        <v>-1</v>
      </c>
      <c r="K44" t="n">
        <v>-1</v>
      </c>
      <c r="L44">
        <f>HYPERLINK("https://www.defined.fi/sol/BVxi7Le7GDcdiHg5teDQZKHhUC1aaQjy48La9yMPpump?maker=4s7VYGzC7UBAVptb8YSYrr8MdMt21WQiHEdg2PUjZaNh","https://www.defined.fi/sol/BVxi7Le7GDcdiHg5teDQZKHhUC1aaQjy48La9yMPpump?maker=4s7VYGzC7UBAVptb8YSYrr8MdMt21WQiHEdg2PUjZaNh")</f>
        <v/>
      </c>
      <c r="M44">
        <f>HYPERLINK("https://dexscreener.com/solana/BVxi7Le7GDcdiHg5teDQZKHhUC1aaQjy48La9yMPpump?maker=4s7VYGzC7UBAVptb8YSYrr8MdMt21WQiHEdg2PUjZaNh","https://dexscreener.com/solana/BVxi7Le7GDcdiHg5teDQZKHhUC1aaQjy48La9yMPpump?maker=4s7VYGzC7UBAVptb8YSYrr8MdMt21WQiHEdg2PUjZaNh")</f>
        <v/>
      </c>
    </row>
    <row r="45">
      <c r="A45" t="inlineStr">
        <is>
          <t>DHoadXCbf6TcadkcMGJ8kFRdDa2sXPQ1KrgodUDRpump</t>
        </is>
      </c>
      <c r="B45" t="inlineStr">
        <is>
          <t>CHIIKAWA</t>
        </is>
      </c>
      <c r="C45" t="n">
        <v>6</v>
      </c>
      <c r="D45" t="n">
        <v>-0.606</v>
      </c>
      <c r="E45" t="n">
        <v>-0.63</v>
      </c>
      <c r="F45" t="n">
        <v>0.958</v>
      </c>
      <c r="G45" t="n">
        <v>0.352</v>
      </c>
      <c r="H45" t="n">
        <v>2</v>
      </c>
      <c r="I45" t="n">
        <v>1</v>
      </c>
      <c r="J45" t="n">
        <v>-1</v>
      </c>
      <c r="K45" t="n">
        <v>-1</v>
      </c>
      <c r="L45">
        <f>HYPERLINK("https://www.defined.fi/sol/DHoadXCbf6TcadkcMGJ8kFRdDa2sXPQ1KrgodUDRpump?maker=4s7VYGzC7UBAVptb8YSYrr8MdMt21WQiHEdg2PUjZaNh","https://www.defined.fi/sol/DHoadXCbf6TcadkcMGJ8kFRdDa2sXPQ1KrgodUDRpump?maker=4s7VYGzC7UBAVptb8YSYrr8MdMt21WQiHEdg2PUjZaNh")</f>
        <v/>
      </c>
      <c r="M45">
        <f>HYPERLINK("https://dexscreener.com/solana/DHoadXCbf6TcadkcMGJ8kFRdDa2sXPQ1KrgodUDRpump?maker=4s7VYGzC7UBAVptb8YSYrr8MdMt21WQiHEdg2PUjZaNh","https://dexscreener.com/solana/DHoadXCbf6TcadkcMGJ8kFRdDa2sXPQ1KrgodUDRpump?maker=4s7VYGzC7UBAVptb8YSYrr8MdMt21WQiHEdg2PUjZaNh")</f>
        <v/>
      </c>
    </row>
    <row r="46">
      <c r="A46" t="inlineStr">
        <is>
          <t>FvER7SsvY5GqAMawf7Qfb5MnUUmDdbPNPg4nCa4zHoLw</t>
        </is>
      </c>
      <c r="B46" t="inlineStr">
        <is>
          <t>PAJAMAS</t>
        </is>
      </c>
      <c r="C46" t="n">
        <v>6</v>
      </c>
      <c r="D46" t="n">
        <v>0.48</v>
      </c>
      <c r="E46" t="n">
        <v>0.26</v>
      </c>
      <c r="F46" t="n">
        <v>1.85</v>
      </c>
      <c r="G46" t="n">
        <v>2.33</v>
      </c>
      <c r="H46" t="n">
        <v>1</v>
      </c>
      <c r="I46" t="n">
        <v>3</v>
      </c>
      <c r="J46" t="n">
        <v>-1</v>
      </c>
      <c r="K46" t="n">
        <v>-1</v>
      </c>
      <c r="L46">
        <f>HYPERLINK("https://www.defined.fi/sol/FvER7SsvY5GqAMawf7Qfb5MnUUmDdbPNPg4nCa4zHoLw?maker=4s7VYGzC7UBAVptb8YSYrr8MdMt21WQiHEdg2PUjZaNh","https://www.defined.fi/sol/FvER7SsvY5GqAMawf7Qfb5MnUUmDdbPNPg4nCa4zHoLw?maker=4s7VYGzC7UBAVptb8YSYrr8MdMt21WQiHEdg2PUjZaNh")</f>
        <v/>
      </c>
      <c r="M46">
        <f>HYPERLINK("https://dexscreener.com/solana/FvER7SsvY5GqAMawf7Qfb5MnUUmDdbPNPg4nCa4zHoLw?maker=4s7VYGzC7UBAVptb8YSYrr8MdMt21WQiHEdg2PUjZaNh","https://dexscreener.com/solana/FvER7SsvY5GqAMawf7Qfb5MnUUmDdbPNPg4nCa4zHoLw?maker=4s7VYGzC7UBAVptb8YSYrr8MdMt21WQiHEdg2PUjZaNh")</f>
        <v/>
      </c>
    </row>
    <row r="47">
      <c r="A47" t="inlineStr">
        <is>
          <t>SHDWyBxihqiCj6YekG2GUr7wqKLeLAMK1gHZck9pL6y</t>
        </is>
      </c>
      <c r="B47" t="inlineStr">
        <is>
          <t>SHDW</t>
        </is>
      </c>
      <c r="C47" t="n">
        <v>11</v>
      </c>
      <c r="D47" t="n">
        <v>-1.74</v>
      </c>
      <c r="E47" t="n">
        <v>-0.8</v>
      </c>
      <c r="F47" t="n">
        <v>3.43</v>
      </c>
      <c r="G47" t="n">
        <v>0.426</v>
      </c>
      <c r="H47" t="n">
        <v>2</v>
      </c>
      <c r="I47" t="n">
        <v>1</v>
      </c>
      <c r="J47" t="n">
        <v>-1</v>
      </c>
      <c r="K47" t="n">
        <v>-1</v>
      </c>
      <c r="L47">
        <f>HYPERLINK("https://www.defined.fi/sol/SHDWyBxihqiCj6YekG2GUr7wqKLeLAMK1gHZck9pL6y?maker=4s7VYGzC7UBAVptb8YSYrr8MdMt21WQiHEdg2PUjZaNh","https://www.defined.fi/sol/SHDWyBxihqiCj6YekG2GUr7wqKLeLAMK1gHZck9pL6y?maker=4s7VYGzC7UBAVptb8YSYrr8MdMt21WQiHEdg2PUjZaNh")</f>
        <v/>
      </c>
      <c r="M47">
        <f>HYPERLINK("https://dexscreener.com/solana/SHDWyBxihqiCj6YekG2GUr7wqKLeLAMK1gHZck9pL6y?maker=4s7VYGzC7UBAVptb8YSYrr8MdMt21WQiHEdg2PUjZaNh","https://dexscreener.com/solana/SHDWyBxihqiCj6YekG2GUr7wqKLeLAMK1gHZck9pL6y?maker=4s7VYGzC7UBAVptb8YSYrr8MdMt21WQiHEdg2PUjZaNh")</f>
        <v/>
      </c>
    </row>
    <row r="48">
      <c r="A48" t="inlineStr">
        <is>
          <t>FEFwYgVvKaNUMxKaUB7vpoQ9dZkoHAzfHa1p4joXEaKA</t>
        </is>
      </c>
      <c r="B48" t="inlineStr">
        <is>
          <t>JONA</t>
        </is>
      </c>
      <c r="C48" t="n">
        <v>22</v>
      </c>
      <c r="D48" t="n">
        <v>-0.577</v>
      </c>
      <c r="E48" t="n">
        <v>-0.83</v>
      </c>
      <c r="F48" t="n">
        <v>0.697</v>
      </c>
      <c r="G48" t="n">
        <v>0.12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HYPERLINK("https://www.defined.fi/sol/FEFwYgVvKaNUMxKaUB7vpoQ9dZkoHAzfHa1p4joXEaKA?maker=4s7VYGzC7UBAVptb8YSYrr8MdMt21WQiHEdg2PUjZaNh","https://www.defined.fi/sol/FEFwYgVvKaNUMxKaUB7vpoQ9dZkoHAzfHa1p4joXEaKA?maker=4s7VYGzC7UBAVptb8YSYrr8MdMt21WQiHEdg2PUjZaNh")</f>
        <v/>
      </c>
      <c r="M48">
        <f>HYPERLINK("https://dexscreener.com/solana/FEFwYgVvKaNUMxKaUB7vpoQ9dZkoHAzfHa1p4joXEaKA?maker=4s7VYGzC7UBAVptb8YSYrr8MdMt21WQiHEdg2PUjZaNh","https://dexscreener.com/solana/FEFwYgVvKaNUMxKaUB7vpoQ9dZkoHAzfHa1p4joXEaKA?maker=4s7VYGzC7UBAVptb8YSYrr8MdMt21WQiHEdg2PUjZaNh")</f>
        <v/>
      </c>
    </row>
    <row r="49">
      <c r="A49" t="inlineStr">
        <is>
          <t>E4Q5pLaEiejwEQHcM9GeYSQfMyGy8DJ4bPWgeYthn24v</t>
        </is>
      </c>
      <c r="B49" t="inlineStr">
        <is>
          <t>ADA</t>
        </is>
      </c>
      <c r="C49" t="n">
        <v>23</v>
      </c>
      <c r="D49" t="n">
        <v>-0.196</v>
      </c>
      <c r="E49" t="n">
        <v>-0.23</v>
      </c>
      <c r="F49" t="n">
        <v>0.84</v>
      </c>
      <c r="G49" t="n">
        <v>0.643</v>
      </c>
      <c r="H49" t="n">
        <v>3</v>
      </c>
      <c r="I49" t="n">
        <v>1</v>
      </c>
      <c r="J49" t="n">
        <v>-1</v>
      </c>
      <c r="K49" t="n">
        <v>-1</v>
      </c>
      <c r="L49">
        <f>HYPERLINK("https://www.defined.fi/sol/E4Q5pLaEiejwEQHcM9GeYSQfMyGy8DJ4bPWgeYthn24v?maker=4s7VYGzC7UBAVptb8YSYrr8MdMt21WQiHEdg2PUjZaNh","https://www.defined.fi/sol/E4Q5pLaEiejwEQHcM9GeYSQfMyGy8DJ4bPWgeYthn24v?maker=4s7VYGzC7UBAVptb8YSYrr8MdMt21WQiHEdg2PUjZaNh")</f>
        <v/>
      </c>
      <c r="M49">
        <f>HYPERLINK("https://dexscreener.com/solana/E4Q5pLaEiejwEQHcM9GeYSQfMyGy8DJ4bPWgeYthn24v?maker=4s7VYGzC7UBAVptb8YSYrr8MdMt21WQiHEdg2PUjZaNh","https://dexscreener.com/solana/E4Q5pLaEiejwEQHcM9GeYSQfMyGy8DJ4bPWgeYthn24v?maker=4s7VYGzC7UBAVptb8YSYrr8MdMt21WQiHEdg2PUjZaNh")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2024-10-20T15:37:42Z</dcterms:created>
  <dcterms:modified xsi:type="dcterms:W3CDTF">2024-10-20T15:37:42Z</dcterms:modified>
</cp:coreProperties>
</file>