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3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DhqViYG2T1N3B4xziTx22aPW4rwGKkvpcF5shrD8pump</t>
        </is>
      </c>
      <c r="B2" t="inlineStr">
        <is>
          <t>AOE</t>
        </is>
      </c>
      <c r="C2" t="n">
        <v>0</v>
      </c>
      <c r="D2" t="n">
        <v>-11.64</v>
      </c>
      <c r="E2" t="n">
        <v>-0.6</v>
      </c>
      <c r="F2" t="n">
        <v>19.42</v>
      </c>
      <c r="G2" t="n">
        <v>5.58</v>
      </c>
      <c r="H2" t="n">
        <v>4</v>
      </c>
      <c r="I2" t="n">
        <v>2</v>
      </c>
      <c r="J2" t="n">
        <v>-1</v>
      </c>
      <c r="K2" t="n">
        <v>-1</v>
      </c>
      <c r="L2">
        <f>HYPERLINK("https://www.defined.fi/sol/DhqViYG2T1N3B4xziTx22aPW4rwGKkvpcF5shrD8pump?maker=4HbsoMK95w3uYjLp41em3iKtNqhQv4XJpboQPGf7DJUJ","https://www.defined.fi/sol/DhqViYG2T1N3B4xziTx22aPW4rwGKkvpcF5shrD8pump?maker=4HbsoMK95w3uYjLp41em3iKtNqhQv4XJpboQPGf7DJUJ")</f>
        <v/>
      </c>
      <c r="M2">
        <f>HYPERLINK("https://dexscreener.com/solana/DhqViYG2T1N3B4xziTx22aPW4rwGKkvpcF5shrD8pump?maker=4HbsoMK95w3uYjLp41em3iKtNqhQv4XJpboQPGf7DJUJ","https://dexscreener.com/solana/DhqViYG2T1N3B4xziTx22aPW4rwGKkvpcF5shrD8pump?maker=4HbsoMK95w3uYjLp41em3iKtNqhQv4XJpboQPGf7DJUJ")</f>
        <v/>
      </c>
    </row>
    <row r="3">
      <c r="A3" t="inlineStr">
        <is>
          <t>23sHHHaQsEXJpbjuVmZhpM9CQTwfpeHXFWXEBXQgpump</t>
        </is>
      </c>
      <c r="B3" t="inlineStr">
        <is>
          <t>Apollo</t>
        </is>
      </c>
      <c r="C3" t="n">
        <v>0</v>
      </c>
      <c r="D3" t="n">
        <v>1.61</v>
      </c>
      <c r="E3" t="n">
        <v>0.54</v>
      </c>
      <c r="F3" t="n">
        <v>2.99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HYPERLINK("https://www.defined.fi/sol/23sHHHaQsEXJpbjuVmZhpM9CQTwfpeHXFWXEBXQgpump?maker=4HbsoMK95w3uYjLp41em3iKtNqhQv4XJpboQPGf7DJUJ","https://www.defined.fi/sol/23sHHHaQsEXJpbjuVmZhpM9CQTwfpeHXFWXEBXQgpump?maker=4HbsoMK95w3uYjLp41em3iKtNqhQv4XJpboQPGf7DJUJ")</f>
        <v/>
      </c>
      <c r="M3">
        <f>HYPERLINK("https://dexscreener.com/solana/23sHHHaQsEXJpbjuVmZhpM9CQTwfpeHXFWXEBXQgpump?maker=4HbsoMK95w3uYjLp41em3iKtNqhQv4XJpboQPGf7DJUJ","https://dexscreener.com/solana/23sHHHaQsEXJpbjuVmZhpM9CQTwfpeHXFWXEBXQgpump?maker=4HbsoMK95w3uYjLp41em3iKtNqhQv4XJpboQPGf7DJUJ")</f>
        <v/>
      </c>
    </row>
    <row r="4">
      <c r="A4" t="inlineStr">
        <is>
          <t>AiQcnL5gPjEXVH1E1FGUdN1WhPz4qXAZfQJxpGrJpump</t>
        </is>
      </c>
      <c r="B4" t="inlineStr">
        <is>
          <t>kheowzoo</t>
        </is>
      </c>
      <c r="C4" t="n">
        <v>0</v>
      </c>
      <c r="D4" t="n">
        <v>35.06</v>
      </c>
      <c r="E4" t="n">
        <v>0.45</v>
      </c>
      <c r="F4" t="n">
        <v>78.56</v>
      </c>
      <c r="G4" t="n">
        <v>101.26</v>
      </c>
      <c r="H4" t="n">
        <v>27</v>
      </c>
      <c r="I4" t="n">
        <v>10</v>
      </c>
      <c r="J4" t="n">
        <v>-1</v>
      </c>
      <c r="K4" t="n">
        <v>-1</v>
      </c>
      <c r="L4">
        <f>HYPERLINK("https://www.defined.fi/sol/AiQcnL5gPjEXVH1E1FGUdN1WhPz4qXAZfQJxpGrJpump?maker=4HbsoMK95w3uYjLp41em3iKtNqhQv4XJpboQPGf7DJUJ","https://www.defined.fi/sol/AiQcnL5gPjEXVH1E1FGUdN1WhPz4qXAZfQJxpGrJpump?maker=4HbsoMK95w3uYjLp41em3iKtNqhQv4XJpboQPGf7DJUJ")</f>
        <v/>
      </c>
      <c r="M4">
        <f>HYPERLINK("https://dexscreener.com/solana/AiQcnL5gPjEXVH1E1FGUdN1WhPz4qXAZfQJxpGrJpump?maker=4HbsoMK95w3uYjLp41em3iKtNqhQv4XJpboQPGf7DJUJ","https://dexscreener.com/solana/AiQcnL5gPjEXVH1E1FGUdN1WhPz4qXAZfQJxpGrJpump?maker=4HbsoMK95w3uYjLp41em3iKtNqhQv4XJpboQPGf7DJUJ")</f>
        <v/>
      </c>
    </row>
    <row r="5">
      <c r="A5" t="inlineStr">
        <is>
          <t>8wXtPeU6557ETkp9WHFY1n1EcU6NxDvbAggHGsMYiHsB</t>
        </is>
      </c>
      <c r="B5" t="inlineStr">
        <is>
          <t>GME</t>
        </is>
      </c>
      <c r="C5" t="n">
        <v>0</v>
      </c>
      <c r="D5" t="n">
        <v>-2.41</v>
      </c>
      <c r="E5" t="n">
        <v>-0.03</v>
      </c>
      <c r="F5" t="n">
        <v>81.17</v>
      </c>
      <c r="G5" t="n">
        <v>78.76000000000001</v>
      </c>
      <c r="H5" t="n">
        <v>11</v>
      </c>
      <c r="I5" t="n">
        <v>13</v>
      </c>
      <c r="J5" t="n">
        <v>-1</v>
      </c>
      <c r="K5" t="n">
        <v>-1</v>
      </c>
      <c r="L5">
        <f>HYPERLINK("https://www.defined.fi/sol/8wXtPeU6557ETkp9WHFY1n1EcU6NxDvbAggHGsMYiHsB?maker=4HbsoMK95w3uYjLp41em3iKtNqhQv4XJpboQPGf7DJUJ","https://www.defined.fi/sol/8wXtPeU6557ETkp9WHFY1n1EcU6NxDvbAggHGsMYiHsB?maker=4HbsoMK95w3uYjLp41em3iKtNqhQv4XJpboQPGf7DJUJ")</f>
        <v/>
      </c>
      <c r="M5">
        <f>HYPERLINK("https://dexscreener.com/solana/8wXtPeU6557ETkp9WHFY1n1EcU6NxDvbAggHGsMYiHsB?maker=4HbsoMK95w3uYjLp41em3iKtNqhQv4XJpboQPGf7DJUJ","https://dexscreener.com/solana/8wXtPeU6557ETkp9WHFY1n1EcU6NxDvbAggHGsMYiHsB?maker=4HbsoMK95w3uYjLp41em3iKtNqhQv4XJpboQPGf7DJUJ")</f>
        <v/>
      </c>
    </row>
    <row r="6">
      <c r="A6" t="inlineStr">
        <is>
          <t>CUzSRjBvqFFq45mg6j9oyQrDxyUTHEKM2xqKzDkZpump</t>
        </is>
      </c>
      <c r="B6" t="inlineStr">
        <is>
          <t>SYDNEY</t>
        </is>
      </c>
      <c r="C6" t="n">
        <v>0</v>
      </c>
      <c r="D6" t="n">
        <v>0.652</v>
      </c>
      <c r="E6" t="n">
        <v>0.01</v>
      </c>
      <c r="F6" t="n">
        <v>61.94</v>
      </c>
      <c r="G6" t="n">
        <v>59.9</v>
      </c>
      <c r="H6" t="n">
        <v>13</v>
      </c>
      <c r="I6" t="n">
        <v>9</v>
      </c>
      <c r="J6" t="n">
        <v>-1</v>
      </c>
      <c r="K6" t="n">
        <v>-1</v>
      </c>
      <c r="L6">
        <f>HYPERLINK("https://www.defined.fi/sol/CUzSRjBvqFFq45mg6j9oyQrDxyUTHEKM2xqKzDkZpump?maker=4HbsoMK95w3uYjLp41em3iKtNqhQv4XJpboQPGf7DJUJ","https://www.defined.fi/sol/CUzSRjBvqFFq45mg6j9oyQrDxyUTHEKM2xqKzDkZpump?maker=4HbsoMK95w3uYjLp41em3iKtNqhQv4XJpboQPGf7DJUJ")</f>
        <v/>
      </c>
      <c r="M6">
        <f>HYPERLINK("https://dexscreener.com/solana/CUzSRjBvqFFq45mg6j9oyQrDxyUTHEKM2xqKzDkZpump?maker=4HbsoMK95w3uYjLp41em3iKtNqhQv4XJpboQPGf7DJUJ","https://dexscreener.com/solana/CUzSRjBvqFFq45mg6j9oyQrDxyUTHEKM2xqKzDkZpump?maker=4HbsoMK95w3uYjLp41em3iKtNqhQv4XJpboQPGf7DJUJ")</f>
        <v/>
      </c>
    </row>
    <row r="7">
      <c r="A7" t="inlineStr">
        <is>
          <t>GVwpWU5PtJFHS1mH35sHmsRN1XWUwRV3Qo94h5Lepump</t>
        </is>
      </c>
      <c r="B7" t="inlineStr">
        <is>
          <t>CATGF</t>
        </is>
      </c>
      <c r="C7" t="n">
        <v>0</v>
      </c>
      <c r="D7" t="n">
        <v>3.79</v>
      </c>
      <c r="E7" t="n">
        <v>0.15</v>
      </c>
      <c r="F7" t="n">
        <v>25.36</v>
      </c>
      <c r="G7" t="n">
        <v>22.39</v>
      </c>
      <c r="H7" t="n">
        <v>7</v>
      </c>
      <c r="I7" t="n">
        <v>6</v>
      </c>
      <c r="J7" t="n">
        <v>-1</v>
      </c>
      <c r="K7" t="n">
        <v>-1</v>
      </c>
      <c r="L7">
        <f>HYPERLINK("https://www.defined.fi/sol/GVwpWU5PtJFHS1mH35sHmsRN1XWUwRV3Qo94h5Lepump?maker=4HbsoMK95w3uYjLp41em3iKtNqhQv4XJpboQPGf7DJUJ","https://www.defined.fi/sol/GVwpWU5PtJFHS1mH35sHmsRN1XWUwRV3Qo94h5Lepump?maker=4HbsoMK95w3uYjLp41em3iKtNqhQv4XJpboQPGf7DJUJ")</f>
        <v/>
      </c>
      <c r="M7">
        <f>HYPERLINK("https://dexscreener.com/solana/GVwpWU5PtJFHS1mH35sHmsRN1XWUwRV3Qo94h5Lepump?maker=4HbsoMK95w3uYjLp41em3iKtNqhQv4XJpboQPGf7DJUJ","https://dexscreener.com/solana/GVwpWU5PtJFHS1mH35sHmsRN1XWUwRV3Qo94h5Lepump?maker=4HbsoMK95w3uYjLp41em3iKtNqhQv4XJpboQPGf7DJUJ")</f>
        <v/>
      </c>
    </row>
    <row r="8">
      <c r="A8" t="inlineStr">
        <is>
          <t>ETZDTrZp1tWSTPHf22cyUXiv5xGzXuBFEwJAsE8ypump</t>
        </is>
      </c>
      <c r="B8" t="inlineStr">
        <is>
          <t>xcog</t>
        </is>
      </c>
      <c r="C8" t="n">
        <v>0</v>
      </c>
      <c r="D8" t="n">
        <v>60.53</v>
      </c>
      <c r="E8" t="n">
        <v>1.46</v>
      </c>
      <c r="F8" t="n">
        <v>41.34</v>
      </c>
      <c r="G8" t="n">
        <v>100.33</v>
      </c>
      <c r="H8" t="n">
        <v>12</v>
      </c>
      <c r="I8" t="n">
        <v>6</v>
      </c>
      <c r="J8" t="n">
        <v>-1</v>
      </c>
      <c r="K8" t="n">
        <v>-1</v>
      </c>
      <c r="L8">
        <f>HYPERLINK("https://www.defined.fi/sol/ETZDTrZp1tWSTPHf22cyUXiv5xGzXuBFEwJAsE8ypump?maker=4HbsoMK95w3uYjLp41em3iKtNqhQv4XJpboQPGf7DJUJ","https://www.defined.fi/sol/ETZDTrZp1tWSTPHf22cyUXiv5xGzXuBFEwJAsE8ypump?maker=4HbsoMK95w3uYjLp41em3iKtNqhQv4XJpboQPGf7DJUJ")</f>
        <v/>
      </c>
      <c r="M8">
        <f>HYPERLINK("https://dexscreener.com/solana/ETZDTrZp1tWSTPHf22cyUXiv5xGzXuBFEwJAsE8ypump?maker=4HbsoMK95w3uYjLp41em3iKtNqhQv4XJpboQPGf7DJUJ","https://dexscreener.com/solana/ETZDTrZp1tWSTPHf22cyUXiv5xGzXuBFEwJAsE8ypump?maker=4HbsoMK95w3uYjLp41em3iKtNqhQv4XJpboQPGf7DJUJ")</f>
        <v/>
      </c>
    </row>
    <row r="9">
      <c r="A9" t="inlineStr">
        <is>
          <t>yJcC48AWnaFQxb4CfZY6U19aQr3Pw6RKVhuGCLVpump</t>
        </is>
      </c>
      <c r="B9" t="inlineStr">
        <is>
          <t>WoTF</t>
        </is>
      </c>
      <c r="C9" t="n">
        <v>0</v>
      </c>
      <c r="D9" t="n">
        <v>-4.1</v>
      </c>
      <c r="E9" t="n">
        <v>-0.15</v>
      </c>
      <c r="F9" t="n">
        <v>27.46</v>
      </c>
      <c r="G9" t="n">
        <v>23.36</v>
      </c>
      <c r="H9" t="n">
        <v>4</v>
      </c>
      <c r="I9" t="n">
        <v>3</v>
      </c>
      <c r="J9" t="n">
        <v>-1</v>
      </c>
      <c r="K9" t="n">
        <v>-1</v>
      </c>
      <c r="L9">
        <f>HYPERLINK("https://www.defined.fi/sol/yJcC48AWnaFQxb4CfZY6U19aQr3Pw6RKVhuGCLVpump?maker=4HbsoMK95w3uYjLp41em3iKtNqhQv4XJpboQPGf7DJUJ","https://www.defined.fi/sol/yJcC48AWnaFQxb4CfZY6U19aQr3Pw6RKVhuGCLVpump?maker=4HbsoMK95w3uYjLp41em3iKtNqhQv4XJpboQPGf7DJUJ")</f>
        <v/>
      </c>
      <c r="M9">
        <f>HYPERLINK("https://dexscreener.com/solana/yJcC48AWnaFQxb4CfZY6U19aQr3Pw6RKVhuGCLVpump?maker=4HbsoMK95w3uYjLp41em3iKtNqhQv4XJpboQPGf7DJUJ","https://dexscreener.com/solana/yJcC48AWnaFQxb4CfZY6U19aQr3Pw6RKVhuGCLVpump?maker=4HbsoMK95w3uYjLp41em3iKtNqhQv4XJpboQPGf7DJUJ")</f>
        <v/>
      </c>
    </row>
    <row r="10">
      <c r="A10" t="inlineStr">
        <is>
          <t>8XgSvP4iMbBeQDnC9i4odSGeG4h3QoLJ58avjLBnpump</t>
        </is>
      </c>
      <c r="B10" t="inlineStr">
        <is>
          <t>LLMtheism</t>
        </is>
      </c>
      <c r="C10" t="n">
        <v>0</v>
      </c>
      <c r="D10" t="n">
        <v>-0.225</v>
      </c>
      <c r="E10" t="n">
        <v>-0.07000000000000001</v>
      </c>
      <c r="F10" t="n">
        <v>3</v>
      </c>
      <c r="G10" t="n">
        <v>2.77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HYPERLINK("https://www.defined.fi/sol/8XgSvP4iMbBeQDnC9i4odSGeG4h3QoLJ58avjLBnpump?maker=4HbsoMK95w3uYjLp41em3iKtNqhQv4XJpboQPGf7DJUJ","https://www.defined.fi/sol/8XgSvP4iMbBeQDnC9i4odSGeG4h3QoLJ58avjLBnpump?maker=4HbsoMK95w3uYjLp41em3iKtNqhQv4XJpboQPGf7DJUJ")</f>
        <v/>
      </c>
      <c r="M10">
        <f>HYPERLINK("https://dexscreener.com/solana/8XgSvP4iMbBeQDnC9i4odSGeG4h3QoLJ58avjLBnpump?maker=4HbsoMK95w3uYjLp41em3iKtNqhQv4XJpboQPGf7DJUJ","https://dexscreener.com/solana/8XgSvP4iMbBeQDnC9i4odSGeG4h3QoLJ58avjLBnpump?maker=4HbsoMK95w3uYjLp41em3iKtNqhQv4XJpboQPGf7DJUJ")</f>
        <v/>
      </c>
    </row>
    <row r="11">
      <c r="A11" t="inlineStr">
        <is>
          <t>FU1q8vJpZNUrmqsciSjp8bAKKidGsLmouB8CBdf8TKQv</t>
        </is>
      </c>
      <c r="B11" t="inlineStr">
        <is>
          <t>tremp</t>
        </is>
      </c>
      <c r="C11" t="n">
        <v>0</v>
      </c>
      <c r="D11" t="n">
        <v>-3.97</v>
      </c>
      <c r="E11" t="n">
        <v>-0.07000000000000001</v>
      </c>
      <c r="F11" t="n">
        <v>59.49</v>
      </c>
      <c r="G11" t="n">
        <v>42.26</v>
      </c>
      <c r="H11" t="n">
        <v>9</v>
      </c>
      <c r="I11" t="n">
        <v>6</v>
      </c>
      <c r="J11" t="n">
        <v>-1</v>
      </c>
      <c r="K11" t="n">
        <v>-1</v>
      </c>
      <c r="L11">
        <f>HYPERLINK("https://www.defined.fi/sol/FU1q8vJpZNUrmqsciSjp8bAKKidGsLmouB8CBdf8TKQv?maker=4HbsoMK95w3uYjLp41em3iKtNqhQv4XJpboQPGf7DJUJ","https://www.defined.fi/sol/FU1q8vJpZNUrmqsciSjp8bAKKidGsLmouB8CBdf8TKQv?maker=4HbsoMK95w3uYjLp41em3iKtNqhQv4XJpboQPGf7DJUJ")</f>
        <v/>
      </c>
      <c r="M11">
        <f>HYPERLINK("https://dexscreener.com/solana/FU1q8vJpZNUrmqsciSjp8bAKKidGsLmouB8CBdf8TKQv?maker=4HbsoMK95w3uYjLp41em3iKtNqhQv4XJpboQPGf7DJUJ","https://dexscreener.com/solana/FU1q8vJpZNUrmqsciSjp8bAKKidGsLmouB8CBdf8TKQv?maker=4HbsoMK95w3uYjLp41em3iKtNqhQv4XJpboQPGf7DJUJ")</f>
        <v/>
      </c>
    </row>
    <row r="12">
      <c r="A12" t="inlineStr">
        <is>
          <t>HnKkzR1YtFbUUxM6g3iVRS2RY68KHhGV7bNdfF1GCsJB</t>
        </is>
      </c>
      <c r="B12" t="inlineStr">
        <is>
          <t>KAMA</t>
        </is>
      </c>
      <c r="C12" t="n">
        <v>0</v>
      </c>
      <c r="D12" t="n">
        <v>-0.732</v>
      </c>
      <c r="E12" t="n">
        <v>-0.07000000000000001</v>
      </c>
      <c r="F12" t="n">
        <v>10.1</v>
      </c>
      <c r="G12" t="n">
        <v>0</v>
      </c>
      <c r="H12" t="n">
        <v>1</v>
      </c>
      <c r="I12" t="n">
        <v>0</v>
      </c>
      <c r="J12" t="n">
        <v>-1</v>
      </c>
      <c r="K12" t="n">
        <v>-1</v>
      </c>
      <c r="L12">
        <f>HYPERLINK("https://www.defined.fi/sol/HnKkzR1YtFbUUxM6g3iVRS2RY68KHhGV7bNdfF1GCsJB?maker=4HbsoMK95w3uYjLp41em3iKtNqhQv4XJpboQPGf7DJUJ","https://www.defined.fi/sol/HnKkzR1YtFbUUxM6g3iVRS2RY68KHhGV7bNdfF1GCsJB?maker=4HbsoMK95w3uYjLp41em3iKtNqhQv4XJpboQPGf7DJUJ")</f>
        <v/>
      </c>
      <c r="M12">
        <f>HYPERLINK("https://dexscreener.com/solana/HnKkzR1YtFbUUxM6g3iVRS2RY68KHhGV7bNdfF1GCsJB?maker=4HbsoMK95w3uYjLp41em3iKtNqhQv4XJpboQPGf7DJUJ","https://dexscreener.com/solana/HnKkzR1YtFbUUxM6g3iVRS2RY68KHhGV7bNdfF1GCsJB?maker=4HbsoMK95w3uYjLp41em3iKtNqhQv4XJpboQPGf7DJUJ")</f>
        <v/>
      </c>
    </row>
    <row r="13">
      <c r="A13" t="inlineStr">
        <is>
          <t>DQ8C36Zbjqk1q2E89thZa8mJXbP3DnMP45Mu87J7pump</t>
        </is>
      </c>
      <c r="B13" t="inlineStr">
        <is>
          <t>donut</t>
        </is>
      </c>
      <c r="C13" t="n">
        <v>0</v>
      </c>
      <c r="D13" t="n">
        <v>3.34</v>
      </c>
      <c r="E13" t="n">
        <v>0.57</v>
      </c>
      <c r="F13" t="n">
        <v>5.83</v>
      </c>
      <c r="G13" t="n">
        <v>9.17</v>
      </c>
      <c r="H13" t="n">
        <v>2</v>
      </c>
      <c r="I13" t="n">
        <v>2</v>
      </c>
      <c r="J13" t="n">
        <v>-1</v>
      </c>
      <c r="K13" t="n">
        <v>-1</v>
      </c>
      <c r="L13">
        <f>HYPERLINK("https://www.defined.fi/sol/DQ8C36Zbjqk1q2E89thZa8mJXbP3DnMP45Mu87J7pump?maker=4HbsoMK95w3uYjLp41em3iKtNqhQv4XJpboQPGf7DJUJ","https://www.defined.fi/sol/DQ8C36Zbjqk1q2E89thZa8mJXbP3DnMP45Mu87J7pump?maker=4HbsoMK95w3uYjLp41em3iKtNqhQv4XJpboQPGf7DJUJ")</f>
        <v/>
      </c>
      <c r="M13">
        <f>HYPERLINK("https://dexscreener.com/solana/DQ8C36Zbjqk1q2E89thZa8mJXbP3DnMP45Mu87J7pump?maker=4HbsoMK95w3uYjLp41em3iKtNqhQv4XJpboQPGf7DJUJ","https://dexscreener.com/solana/DQ8C36Zbjqk1q2E89thZa8mJXbP3DnMP45Mu87J7pump?maker=4HbsoMK95w3uYjLp41em3iKtNqhQv4XJpboQPGf7DJUJ")</f>
        <v/>
      </c>
    </row>
    <row r="14">
      <c r="A14" t="inlineStr">
        <is>
          <t>A17gzfib2UaxteKXzMK37G4AtVqYKRqRLT54aDjYpump</t>
        </is>
      </c>
      <c r="B14" t="inlineStr">
        <is>
          <t>EREBUS</t>
        </is>
      </c>
      <c r="C14" t="n">
        <v>0</v>
      </c>
      <c r="D14" t="n">
        <v>-1.26</v>
      </c>
      <c r="E14" t="n">
        <v>-0.04</v>
      </c>
      <c r="F14" t="n">
        <v>30.47</v>
      </c>
      <c r="G14" t="n">
        <v>29.2</v>
      </c>
      <c r="H14" t="n">
        <v>5</v>
      </c>
      <c r="I14" t="n">
        <v>4</v>
      </c>
      <c r="J14" t="n">
        <v>-1</v>
      </c>
      <c r="K14" t="n">
        <v>-1</v>
      </c>
      <c r="L14">
        <f>HYPERLINK("https://www.defined.fi/sol/A17gzfib2UaxteKXzMK37G4AtVqYKRqRLT54aDjYpump?maker=4HbsoMK95w3uYjLp41em3iKtNqhQv4XJpboQPGf7DJUJ","https://www.defined.fi/sol/A17gzfib2UaxteKXzMK37G4AtVqYKRqRLT54aDjYpump?maker=4HbsoMK95w3uYjLp41em3iKtNqhQv4XJpboQPGf7DJUJ")</f>
        <v/>
      </c>
      <c r="M14">
        <f>HYPERLINK("https://dexscreener.com/solana/A17gzfib2UaxteKXzMK37G4AtVqYKRqRLT54aDjYpump?maker=4HbsoMK95w3uYjLp41em3iKtNqhQv4XJpboQPGf7DJUJ","https://dexscreener.com/solana/A17gzfib2UaxteKXzMK37G4AtVqYKRqRLT54aDjYpump?maker=4HbsoMK95w3uYjLp41em3iKtNqhQv4XJpboQPGf7DJUJ")</f>
        <v/>
      </c>
    </row>
    <row r="15">
      <c r="A15" t="inlineStr">
        <is>
          <t>AgHg9Q1s9aUhU7YNMH7c5pvCghFVSFcnCEJ4ePKjrDZg</t>
        </is>
      </c>
      <c r="B15" t="inlineStr">
        <is>
          <t>Thebes</t>
        </is>
      </c>
      <c r="C15" t="n">
        <v>0</v>
      </c>
      <c r="D15" t="n">
        <v>-0.725</v>
      </c>
      <c r="E15" t="n">
        <v>-0.25</v>
      </c>
      <c r="F15" t="n">
        <v>2.92</v>
      </c>
      <c r="G15" t="n">
        <v>2.19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HYPERLINK("https://www.defined.fi/sol/AgHg9Q1s9aUhU7YNMH7c5pvCghFVSFcnCEJ4ePKjrDZg?maker=4HbsoMK95w3uYjLp41em3iKtNqhQv4XJpboQPGf7DJUJ","https://www.defined.fi/sol/AgHg9Q1s9aUhU7YNMH7c5pvCghFVSFcnCEJ4ePKjrDZg?maker=4HbsoMK95w3uYjLp41em3iKtNqhQv4XJpboQPGf7DJUJ")</f>
        <v/>
      </c>
      <c r="M15">
        <f>HYPERLINK("https://dexscreener.com/solana/AgHg9Q1s9aUhU7YNMH7c5pvCghFVSFcnCEJ4ePKjrDZg?maker=4HbsoMK95w3uYjLp41em3iKtNqhQv4XJpboQPGf7DJUJ","https://dexscreener.com/solana/AgHg9Q1s9aUhU7YNMH7c5pvCghFVSFcnCEJ4ePKjrDZg?maker=4HbsoMK95w3uYjLp41em3iKtNqhQv4XJpboQPGf7DJUJ")</f>
        <v/>
      </c>
    </row>
    <row r="16">
      <c r="A16" t="inlineStr">
        <is>
          <t>mchXra9PGqbMPuJ5FW9YxkkoSVKWAhyu5xP5tk4pump</t>
        </is>
      </c>
      <c r="B16" t="inlineStr">
        <is>
          <t>Gaia</t>
        </is>
      </c>
      <c r="C16" t="n">
        <v>1</v>
      </c>
      <c r="D16" t="n">
        <v>-6.15</v>
      </c>
      <c r="E16" t="n">
        <v>-0.47</v>
      </c>
      <c r="F16" t="n">
        <v>13.23</v>
      </c>
      <c r="G16" t="n">
        <v>7.08</v>
      </c>
      <c r="H16" t="n">
        <v>4</v>
      </c>
      <c r="I16" t="n">
        <v>2</v>
      </c>
      <c r="J16" t="n">
        <v>-1</v>
      </c>
      <c r="K16" t="n">
        <v>-1</v>
      </c>
      <c r="L16">
        <f>HYPERLINK("https://www.defined.fi/sol/mchXra9PGqbMPuJ5FW9YxkkoSVKWAhyu5xP5tk4pump?maker=4HbsoMK95w3uYjLp41em3iKtNqhQv4XJpboQPGf7DJUJ","https://www.defined.fi/sol/mchXra9PGqbMPuJ5FW9YxkkoSVKWAhyu5xP5tk4pump?maker=4HbsoMK95w3uYjLp41em3iKtNqhQv4XJpboQPGf7DJUJ")</f>
        <v/>
      </c>
      <c r="M16">
        <f>HYPERLINK("https://dexscreener.com/solana/mchXra9PGqbMPuJ5FW9YxkkoSVKWAhyu5xP5tk4pump?maker=4HbsoMK95w3uYjLp41em3iKtNqhQv4XJpboQPGf7DJUJ","https://dexscreener.com/solana/mchXra9PGqbMPuJ5FW9YxkkoSVKWAhyu5xP5tk4pump?maker=4HbsoMK95w3uYjLp41em3iKtNqhQv4XJpboQPGf7DJUJ")</f>
        <v/>
      </c>
    </row>
    <row r="17">
      <c r="A17" t="inlineStr">
        <is>
          <t>GMNDxoWKwjvYvRzznkVjd9KaJ6UAX48JwJmXvcNypump</t>
        </is>
      </c>
      <c r="B17" t="inlineStr">
        <is>
          <t>numogram</t>
        </is>
      </c>
      <c r="C17" t="n">
        <v>1</v>
      </c>
      <c r="D17" t="n">
        <v>-0.24</v>
      </c>
      <c r="E17" t="n">
        <v>-0.25</v>
      </c>
      <c r="F17" t="n">
        <v>0.972</v>
      </c>
      <c r="G17" t="n">
        <v>0.732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HYPERLINK("https://www.defined.fi/sol/GMNDxoWKwjvYvRzznkVjd9KaJ6UAX48JwJmXvcNypump?maker=4HbsoMK95w3uYjLp41em3iKtNqhQv4XJpboQPGf7DJUJ","https://www.defined.fi/sol/GMNDxoWKwjvYvRzznkVjd9KaJ6UAX48JwJmXvcNypump?maker=4HbsoMK95w3uYjLp41em3iKtNqhQv4XJpboQPGf7DJUJ")</f>
        <v/>
      </c>
      <c r="M17">
        <f>HYPERLINK("https://dexscreener.com/solana/GMNDxoWKwjvYvRzznkVjd9KaJ6UAX48JwJmXvcNypump?maker=4HbsoMK95w3uYjLp41em3iKtNqhQv4XJpboQPGf7DJUJ","https://dexscreener.com/solana/GMNDxoWKwjvYvRzznkVjd9KaJ6UAX48JwJmXvcNypump?maker=4HbsoMK95w3uYjLp41em3iKtNqhQv4XJpboQPGf7DJUJ")</f>
        <v/>
      </c>
    </row>
    <row r="18">
      <c r="A18" t="inlineStr">
        <is>
          <t>DhrwCQwydirxcewuXmsuRuywpMqQqtSRFejiXQeCpump</t>
        </is>
      </c>
      <c r="B18" t="inlineStr">
        <is>
          <t>KANGEL</t>
        </is>
      </c>
      <c r="C18" t="n">
        <v>1</v>
      </c>
      <c r="D18" t="n">
        <v>-2.11</v>
      </c>
      <c r="E18" t="n">
        <v>-1</v>
      </c>
      <c r="F18" t="n">
        <v>2.51</v>
      </c>
      <c r="G18" t="n">
        <v>0.401</v>
      </c>
      <c r="H18" t="n">
        <v>2</v>
      </c>
      <c r="I18" t="n">
        <v>1</v>
      </c>
      <c r="J18" t="n">
        <v>-1</v>
      </c>
      <c r="K18" t="n">
        <v>-1</v>
      </c>
      <c r="L18">
        <f>HYPERLINK("https://www.defined.fi/sol/DhrwCQwydirxcewuXmsuRuywpMqQqtSRFejiXQeCpump?maker=4HbsoMK95w3uYjLp41em3iKtNqhQv4XJpboQPGf7DJUJ","https://www.defined.fi/sol/DhrwCQwydirxcewuXmsuRuywpMqQqtSRFejiXQeCpump?maker=4HbsoMK95w3uYjLp41em3iKtNqhQv4XJpboQPGf7DJUJ")</f>
        <v/>
      </c>
      <c r="M18">
        <f>HYPERLINK("https://dexscreener.com/solana/DhrwCQwydirxcewuXmsuRuywpMqQqtSRFejiXQeCpump?maker=4HbsoMK95w3uYjLp41em3iKtNqhQv4XJpboQPGf7DJUJ","https://dexscreener.com/solana/DhrwCQwydirxcewuXmsuRuywpMqQqtSRFejiXQeCpump?maker=4HbsoMK95w3uYjLp41em3iKtNqhQv4XJpboQPGf7DJUJ")</f>
        <v/>
      </c>
    </row>
    <row r="19">
      <c r="A19" t="inlineStr">
        <is>
          <t>AsmKCysufJvzLiMu5BXPn2ENsLx6DKsRSxstDk4Epump</t>
        </is>
      </c>
      <c r="B19" t="inlineStr">
        <is>
          <t>unknown_AsmK</t>
        </is>
      </c>
      <c r="C19" t="n">
        <v>1</v>
      </c>
      <c r="D19" t="n">
        <v>0.146</v>
      </c>
      <c r="E19" t="n">
        <v>0.05</v>
      </c>
      <c r="F19" t="n">
        <v>2.94</v>
      </c>
      <c r="G19" t="n">
        <v>3.09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HYPERLINK("https://www.defined.fi/sol/AsmKCysufJvzLiMu5BXPn2ENsLx6DKsRSxstDk4Epump?maker=4HbsoMK95w3uYjLp41em3iKtNqhQv4XJpboQPGf7DJUJ","https://www.defined.fi/sol/AsmKCysufJvzLiMu5BXPn2ENsLx6DKsRSxstDk4Epump?maker=4HbsoMK95w3uYjLp41em3iKtNqhQv4XJpboQPGf7DJUJ")</f>
        <v/>
      </c>
      <c r="M19">
        <f>HYPERLINK("https://dexscreener.com/solana/AsmKCysufJvzLiMu5BXPn2ENsLx6DKsRSxstDk4Epump?maker=4HbsoMK95w3uYjLp41em3iKtNqhQv4XJpboQPGf7DJUJ","https://dexscreener.com/solana/AsmKCysufJvzLiMu5BXPn2ENsLx6DKsRSxstDk4Epump?maker=4HbsoMK95w3uYjLp41em3iKtNqhQv4XJpboQPGf7DJUJ")</f>
        <v/>
      </c>
    </row>
    <row r="20">
      <c r="A20" t="inlineStr">
        <is>
          <t>HtCqD3o5aF1RXcyGi6AW11PoB3bZmFdA8kvVyhJrpump</t>
        </is>
      </c>
      <c r="B20" t="inlineStr">
        <is>
          <t>GMika</t>
        </is>
      </c>
      <c r="C20" t="n">
        <v>1</v>
      </c>
      <c r="D20" t="n">
        <v>-3.88</v>
      </c>
      <c r="E20" t="n">
        <v>-0.2</v>
      </c>
      <c r="F20" t="n">
        <v>19.18</v>
      </c>
      <c r="G20" t="n">
        <v>15.3</v>
      </c>
      <c r="H20" t="n">
        <v>4</v>
      </c>
      <c r="I20" t="n">
        <v>4</v>
      </c>
      <c r="J20" t="n">
        <v>-1</v>
      </c>
      <c r="K20" t="n">
        <v>-1</v>
      </c>
      <c r="L20">
        <f>HYPERLINK("https://www.defined.fi/sol/HtCqD3o5aF1RXcyGi6AW11PoB3bZmFdA8kvVyhJrpump?maker=4HbsoMK95w3uYjLp41em3iKtNqhQv4XJpboQPGf7DJUJ","https://www.defined.fi/sol/HtCqD3o5aF1RXcyGi6AW11PoB3bZmFdA8kvVyhJrpump?maker=4HbsoMK95w3uYjLp41em3iKtNqhQv4XJpboQPGf7DJUJ")</f>
        <v/>
      </c>
      <c r="M20">
        <f>HYPERLINK("https://dexscreener.com/solana/HtCqD3o5aF1RXcyGi6AW11PoB3bZmFdA8kvVyhJrpump?maker=4HbsoMK95w3uYjLp41em3iKtNqhQv4XJpboQPGf7DJUJ","https://dexscreener.com/solana/HtCqD3o5aF1RXcyGi6AW11PoB3bZmFdA8kvVyhJrpump?maker=4HbsoMK95w3uYjLp41em3iKtNqhQv4XJpboQPGf7DJUJ")</f>
        <v/>
      </c>
    </row>
    <row r="21">
      <c r="A21" t="inlineStr">
        <is>
          <t>4NgSY5hPhzDivgpxj9YRf3jFMH4wAJuPPAKhEtWApump</t>
        </is>
      </c>
      <c r="B21" t="inlineStr">
        <is>
          <t>Ringpiece</t>
        </is>
      </c>
      <c r="C21" t="n">
        <v>1</v>
      </c>
      <c r="D21" t="n">
        <v>0.9350000000000001</v>
      </c>
      <c r="E21" t="n">
        <v>0.19</v>
      </c>
      <c r="F21" t="n">
        <v>4.83</v>
      </c>
      <c r="G21" t="n">
        <v>5.77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HYPERLINK("https://www.defined.fi/sol/4NgSY5hPhzDivgpxj9YRf3jFMH4wAJuPPAKhEtWApump?maker=4HbsoMK95w3uYjLp41em3iKtNqhQv4XJpboQPGf7DJUJ","https://www.defined.fi/sol/4NgSY5hPhzDivgpxj9YRf3jFMH4wAJuPPAKhEtWApump?maker=4HbsoMK95w3uYjLp41em3iKtNqhQv4XJpboQPGf7DJUJ")</f>
        <v/>
      </c>
      <c r="M21">
        <f>HYPERLINK("https://dexscreener.com/solana/4NgSY5hPhzDivgpxj9YRf3jFMH4wAJuPPAKhEtWApump?maker=4HbsoMK95w3uYjLp41em3iKtNqhQv4XJpboQPGf7DJUJ","https://dexscreener.com/solana/4NgSY5hPhzDivgpxj9YRf3jFMH4wAJuPPAKhEtWApump?maker=4HbsoMK95w3uYjLp41em3iKtNqhQv4XJpboQPGf7DJUJ")</f>
        <v/>
      </c>
    </row>
    <row r="22">
      <c r="A22" t="inlineStr">
        <is>
          <t>9a3Ce5dP9jXxuMTi3xC5MiLWkWojNHhKd1UcyyAxpump</t>
        </is>
      </c>
      <c r="B22" t="inlineStr">
        <is>
          <t>daemon</t>
        </is>
      </c>
      <c r="C22" t="n">
        <v>1</v>
      </c>
      <c r="D22" t="n">
        <v>-1.92</v>
      </c>
      <c r="E22" t="n">
        <v>-0.4</v>
      </c>
      <c r="F22" t="n">
        <v>4.8</v>
      </c>
      <c r="G22" t="n">
        <v>2.89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HYPERLINK("https://www.defined.fi/sol/9a3Ce5dP9jXxuMTi3xC5MiLWkWojNHhKd1UcyyAxpump?maker=4HbsoMK95w3uYjLp41em3iKtNqhQv4XJpboQPGf7DJUJ","https://www.defined.fi/sol/9a3Ce5dP9jXxuMTi3xC5MiLWkWojNHhKd1UcyyAxpump?maker=4HbsoMK95w3uYjLp41em3iKtNqhQv4XJpboQPGf7DJUJ")</f>
        <v/>
      </c>
      <c r="M22">
        <f>HYPERLINK("https://dexscreener.com/solana/9a3Ce5dP9jXxuMTi3xC5MiLWkWojNHhKd1UcyyAxpump?maker=4HbsoMK95w3uYjLp41em3iKtNqhQv4XJpboQPGf7DJUJ","https://dexscreener.com/solana/9a3Ce5dP9jXxuMTi3xC5MiLWkWojNHhKd1UcyyAxpump?maker=4HbsoMK95w3uYjLp41em3iKtNqhQv4XJpboQPGf7DJUJ")</f>
        <v/>
      </c>
    </row>
    <row r="23">
      <c r="A23" t="inlineStr">
        <is>
          <t>2Lz4xVxfdLjnTD7Kv5wKc1wM9qKBqUsf4UpQCEDMpump</t>
        </is>
      </c>
      <c r="B23" t="inlineStr">
        <is>
          <t>HONOKA</t>
        </is>
      </c>
      <c r="C23" t="n">
        <v>2</v>
      </c>
      <c r="D23" t="n">
        <v>1.13</v>
      </c>
      <c r="E23" t="n">
        <v>0.46</v>
      </c>
      <c r="F23" t="n">
        <v>2.46</v>
      </c>
      <c r="G23" t="n">
        <v>3.59</v>
      </c>
      <c r="H23" t="n">
        <v>1</v>
      </c>
      <c r="I23" t="n">
        <v>2</v>
      </c>
      <c r="J23" t="n">
        <v>-1</v>
      </c>
      <c r="K23" t="n">
        <v>-1</v>
      </c>
      <c r="L23">
        <f>HYPERLINK("https://www.defined.fi/sol/2Lz4xVxfdLjnTD7Kv5wKc1wM9qKBqUsf4UpQCEDMpump?maker=4HbsoMK95w3uYjLp41em3iKtNqhQv4XJpboQPGf7DJUJ","https://www.defined.fi/sol/2Lz4xVxfdLjnTD7Kv5wKc1wM9qKBqUsf4UpQCEDMpump?maker=4HbsoMK95w3uYjLp41em3iKtNqhQv4XJpboQPGf7DJUJ")</f>
        <v/>
      </c>
      <c r="M23">
        <f>HYPERLINK("https://dexscreener.com/solana/2Lz4xVxfdLjnTD7Kv5wKc1wM9qKBqUsf4UpQCEDMpump?maker=4HbsoMK95w3uYjLp41em3iKtNqhQv4XJpboQPGf7DJUJ","https://dexscreener.com/solana/2Lz4xVxfdLjnTD7Kv5wKc1wM9qKBqUsf4UpQCEDMpump?maker=4HbsoMK95w3uYjLp41em3iKtNqhQv4XJpboQPGf7DJUJ")</f>
        <v/>
      </c>
    </row>
    <row r="24">
      <c r="A24" t="inlineStr">
        <is>
          <t>4BAKw6MtR1zvdkqZg8X68Atxi65g6SxD9E1YRBrkpump</t>
        </is>
      </c>
      <c r="B24" t="inlineStr">
        <is>
          <t>JOBS</t>
        </is>
      </c>
      <c r="C24" t="n">
        <v>4</v>
      </c>
      <c r="D24" t="n">
        <v>-1.53</v>
      </c>
      <c r="E24" t="n">
        <v>-0.53</v>
      </c>
      <c r="F24" t="n">
        <v>2.89</v>
      </c>
      <c r="G24" t="n">
        <v>1.36</v>
      </c>
      <c r="H24" t="n">
        <v>2</v>
      </c>
      <c r="I24" t="n">
        <v>1</v>
      </c>
      <c r="J24" t="n">
        <v>-1</v>
      </c>
      <c r="K24" t="n">
        <v>-1</v>
      </c>
      <c r="L24">
        <f>HYPERLINK("https://www.defined.fi/sol/4BAKw6MtR1zvdkqZg8X68Atxi65g6SxD9E1YRBrkpump?maker=4HbsoMK95w3uYjLp41em3iKtNqhQv4XJpboQPGf7DJUJ","https://www.defined.fi/sol/4BAKw6MtR1zvdkqZg8X68Atxi65g6SxD9E1YRBrkpump?maker=4HbsoMK95w3uYjLp41em3iKtNqhQv4XJpboQPGf7DJUJ")</f>
        <v/>
      </c>
      <c r="M24">
        <f>HYPERLINK("https://dexscreener.com/solana/4BAKw6MtR1zvdkqZg8X68Atxi65g6SxD9E1YRBrkpump?maker=4HbsoMK95w3uYjLp41em3iKtNqhQv4XJpboQPGf7DJUJ","https://dexscreener.com/solana/4BAKw6MtR1zvdkqZg8X68Atxi65g6SxD9E1YRBrkpump?maker=4HbsoMK95w3uYjLp41em3iKtNqhQv4XJpboQPGf7DJUJ")</f>
        <v/>
      </c>
    </row>
    <row r="25">
      <c r="A25" t="inlineStr">
        <is>
          <t>2eCVVZ4tomqn4eyuA9Gh5PSKrjNXGwgMhPALGtAkpump</t>
        </is>
      </c>
      <c r="B25" t="inlineStr">
        <is>
          <t>$MIHARU</t>
        </is>
      </c>
      <c r="C25" t="n">
        <v>4</v>
      </c>
      <c r="D25" t="n">
        <v>-2.41</v>
      </c>
      <c r="E25" t="n">
        <v>-0.11</v>
      </c>
      <c r="F25" t="n">
        <v>22.3</v>
      </c>
      <c r="G25" t="n">
        <v>19.89</v>
      </c>
      <c r="H25" t="n">
        <v>7</v>
      </c>
      <c r="I25" t="n">
        <v>4</v>
      </c>
      <c r="J25" t="n">
        <v>-1</v>
      </c>
      <c r="K25" t="n">
        <v>-1</v>
      </c>
      <c r="L25">
        <f>HYPERLINK("https://www.defined.fi/sol/2eCVVZ4tomqn4eyuA9Gh5PSKrjNXGwgMhPALGtAkpump?maker=4HbsoMK95w3uYjLp41em3iKtNqhQv4XJpboQPGf7DJUJ","https://www.defined.fi/sol/2eCVVZ4tomqn4eyuA9Gh5PSKrjNXGwgMhPALGtAkpump?maker=4HbsoMK95w3uYjLp41em3iKtNqhQv4XJpboQPGf7DJUJ")</f>
        <v/>
      </c>
      <c r="M25">
        <f>HYPERLINK("https://dexscreener.com/solana/2eCVVZ4tomqn4eyuA9Gh5PSKrjNXGwgMhPALGtAkpump?maker=4HbsoMK95w3uYjLp41em3iKtNqhQv4XJpboQPGf7DJUJ","https://dexscreener.com/solana/2eCVVZ4tomqn4eyuA9Gh5PSKrjNXGwgMhPALGtAkpump?maker=4HbsoMK95w3uYjLp41em3iKtNqhQv4XJpboQPGf7DJUJ")</f>
        <v/>
      </c>
    </row>
    <row r="26">
      <c r="A26" t="inlineStr">
        <is>
          <t>3XTp12PmKMHxB6YkejaGPUjMGBLKRGgzHWgJuVTsBCoP</t>
        </is>
      </c>
      <c r="B26" t="inlineStr">
        <is>
          <t>BIRDDOG</t>
        </is>
      </c>
      <c r="C26" t="n">
        <v>4</v>
      </c>
      <c r="D26" t="n">
        <v>-0.043</v>
      </c>
      <c r="E26" t="n">
        <v>-0.01</v>
      </c>
      <c r="F26" t="n">
        <v>6.78</v>
      </c>
      <c r="G26" t="n">
        <v>6.74</v>
      </c>
      <c r="H26" t="n">
        <v>2</v>
      </c>
      <c r="I26" t="n">
        <v>1</v>
      </c>
      <c r="J26" t="n">
        <v>-1</v>
      </c>
      <c r="K26" t="n">
        <v>-1</v>
      </c>
      <c r="L26">
        <f>HYPERLINK("https://www.defined.fi/sol/3XTp12PmKMHxB6YkejaGPUjMGBLKRGgzHWgJuVTsBCoP?maker=4HbsoMK95w3uYjLp41em3iKtNqhQv4XJpboQPGf7DJUJ","https://www.defined.fi/sol/3XTp12PmKMHxB6YkejaGPUjMGBLKRGgzHWgJuVTsBCoP?maker=4HbsoMK95w3uYjLp41em3iKtNqhQv4XJpboQPGf7DJUJ")</f>
        <v/>
      </c>
      <c r="M26">
        <f>HYPERLINK("https://dexscreener.com/solana/3XTp12PmKMHxB6YkejaGPUjMGBLKRGgzHWgJuVTsBCoP?maker=4HbsoMK95w3uYjLp41em3iKtNqhQv4XJpboQPGf7DJUJ","https://dexscreener.com/solana/3XTp12PmKMHxB6YkejaGPUjMGBLKRGgzHWgJuVTsBCoP?maker=4HbsoMK95w3uYjLp41em3iKtNqhQv4XJpboQPGf7DJUJ")</f>
        <v/>
      </c>
    </row>
    <row r="27">
      <c r="A27" t="inlineStr">
        <is>
          <t>3BeJ9zCgQhaqKMu2HgKJ79yQBChD1Pf3hPwRX44fpump</t>
        </is>
      </c>
      <c r="B27" t="inlineStr">
        <is>
          <t>CB</t>
        </is>
      </c>
      <c r="C27" t="n">
        <v>4</v>
      </c>
      <c r="D27" t="n">
        <v>-0.295</v>
      </c>
      <c r="E27" t="n">
        <v>-0.14</v>
      </c>
      <c r="F27" t="n">
        <v>2.16</v>
      </c>
      <c r="G27" t="n">
        <v>1.87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HYPERLINK("https://www.defined.fi/sol/3BeJ9zCgQhaqKMu2HgKJ79yQBChD1Pf3hPwRX44fpump?maker=4HbsoMK95w3uYjLp41em3iKtNqhQv4XJpboQPGf7DJUJ","https://www.defined.fi/sol/3BeJ9zCgQhaqKMu2HgKJ79yQBChD1Pf3hPwRX44fpump?maker=4HbsoMK95w3uYjLp41em3iKtNqhQv4XJpboQPGf7DJUJ")</f>
        <v/>
      </c>
      <c r="M27">
        <f>HYPERLINK("https://dexscreener.com/solana/3BeJ9zCgQhaqKMu2HgKJ79yQBChD1Pf3hPwRX44fpump?maker=4HbsoMK95w3uYjLp41em3iKtNqhQv4XJpboQPGf7DJUJ","https://dexscreener.com/solana/3BeJ9zCgQhaqKMu2HgKJ79yQBChD1Pf3hPwRX44fpump?maker=4HbsoMK95w3uYjLp41em3iKtNqhQv4XJpboQPGf7DJUJ")</f>
        <v/>
      </c>
    </row>
    <row r="28">
      <c r="A28" t="inlineStr">
        <is>
          <t>6tVZVjcppH2BZ9Xj5yFU1Zt34m2rYcyDqqpSeMDZpump</t>
        </is>
      </c>
      <c r="B28" t="inlineStr">
        <is>
          <t>miharu</t>
        </is>
      </c>
      <c r="C28" t="n">
        <v>4</v>
      </c>
      <c r="D28" t="n">
        <v>1.69</v>
      </c>
      <c r="E28" t="n">
        <v>0.04</v>
      </c>
      <c r="F28" t="n">
        <v>46.82</v>
      </c>
      <c r="G28" t="n">
        <v>48.5</v>
      </c>
      <c r="H28" t="n">
        <v>12</v>
      </c>
      <c r="I28" t="n">
        <v>7</v>
      </c>
      <c r="J28" t="n">
        <v>-1</v>
      </c>
      <c r="K28" t="n">
        <v>-1</v>
      </c>
      <c r="L28">
        <f>HYPERLINK("https://www.defined.fi/sol/6tVZVjcppH2BZ9Xj5yFU1Zt34m2rYcyDqqpSeMDZpump?maker=4HbsoMK95w3uYjLp41em3iKtNqhQv4XJpboQPGf7DJUJ","https://www.defined.fi/sol/6tVZVjcppH2BZ9Xj5yFU1Zt34m2rYcyDqqpSeMDZpump?maker=4HbsoMK95w3uYjLp41em3iKtNqhQv4XJpboQPGf7DJUJ")</f>
        <v/>
      </c>
      <c r="M28">
        <f>HYPERLINK("https://dexscreener.com/solana/6tVZVjcppH2BZ9Xj5yFU1Zt34m2rYcyDqqpSeMDZpump?maker=4HbsoMK95w3uYjLp41em3iKtNqhQv4XJpboQPGf7DJUJ","https://dexscreener.com/solana/6tVZVjcppH2BZ9Xj5yFU1Zt34m2rYcyDqqpSeMDZpump?maker=4HbsoMK95w3uYjLp41em3iKtNqhQv4XJpboQPGf7DJUJ")</f>
        <v/>
      </c>
    </row>
    <row r="29">
      <c r="A29" t="inlineStr">
        <is>
          <t>JBSVUpKgYNHt4GLtNebQxTJmZgftTMWENQrziHtGpump</t>
        </is>
      </c>
      <c r="B29" t="inlineStr">
        <is>
          <t>Swarm</t>
        </is>
      </c>
      <c r="C29" t="n">
        <v>4</v>
      </c>
      <c r="D29" t="n">
        <v>4.74</v>
      </c>
      <c r="E29" t="n">
        <v>1.12</v>
      </c>
      <c r="F29" t="n">
        <v>4.23</v>
      </c>
      <c r="G29" t="n">
        <v>8.970000000000001</v>
      </c>
      <c r="H29" t="n">
        <v>2</v>
      </c>
      <c r="I29" t="n">
        <v>3</v>
      </c>
      <c r="J29" t="n">
        <v>-1</v>
      </c>
      <c r="K29" t="n">
        <v>-1</v>
      </c>
      <c r="L29">
        <f>HYPERLINK("https://www.defined.fi/sol/JBSVUpKgYNHt4GLtNebQxTJmZgftTMWENQrziHtGpump?maker=4HbsoMK95w3uYjLp41em3iKtNqhQv4XJpboQPGf7DJUJ","https://www.defined.fi/sol/JBSVUpKgYNHt4GLtNebQxTJmZgftTMWENQrziHtGpump?maker=4HbsoMK95w3uYjLp41em3iKtNqhQv4XJpboQPGf7DJUJ")</f>
        <v/>
      </c>
      <c r="M29">
        <f>HYPERLINK("https://dexscreener.com/solana/JBSVUpKgYNHt4GLtNebQxTJmZgftTMWENQrziHtGpump?maker=4HbsoMK95w3uYjLp41em3iKtNqhQv4XJpboQPGf7DJUJ","https://dexscreener.com/solana/JBSVUpKgYNHt4GLtNebQxTJmZgftTMWENQrziHtGpump?maker=4HbsoMK95w3uYjLp41em3iKtNqhQv4XJpboQPGf7DJUJ")</f>
        <v/>
      </c>
    </row>
    <row r="30">
      <c r="A30" t="inlineStr">
        <is>
          <t>BVxi7Le7GDcdiHg5teDQZKHhUC1aaQjy48La9yMPpump</t>
        </is>
      </c>
      <c r="B30" t="inlineStr">
        <is>
          <t>Marie</t>
        </is>
      </c>
      <c r="C30" t="n">
        <v>5</v>
      </c>
      <c r="D30" t="n">
        <v>-1.61</v>
      </c>
      <c r="E30" t="n">
        <v>-0.33</v>
      </c>
      <c r="F30" t="n">
        <v>4.89</v>
      </c>
      <c r="G30" t="n">
        <v>3.28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HYPERLINK("https://www.defined.fi/sol/BVxi7Le7GDcdiHg5teDQZKHhUC1aaQjy48La9yMPpump?maker=4HbsoMK95w3uYjLp41em3iKtNqhQv4XJpboQPGf7DJUJ","https://www.defined.fi/sol/BVxi7Le7GDcdiHg5teDQZKHhUC1aaQjy48La9yMPpump?maker=4HbsoMK95w3uYjLp41em3iKtNqhQv4XJpboQPGf7DJUJ")</f>
        <v/>
      </c>
      <c r="M30">
        <f>HYPERLINK("https://dexscreener.com/solana/BVxi7Le7GDcdiHg5teDQZKHhUC1aaQjy48La9yMPpump?maker=4HbsoMK95w3uYjLp41em3iKtNqhQv4XJpboQPGf7DJUJ","https://dexscreener.com/solana/BVxi7Le7GDcdiHg5teDQZKHhUC1aaQjy48La9yMPpump?maker=4HbsoMK95w3uYjLp41em3iKtNqhQv4XJpboQPGf7DJUJ")</f>
        <v/>
      </c>
    </row>
    <row r="31">
      <c r="A31" t="inlineStr">
        <is>
          <t>7W1NXpH4VfT1W3jjkXJKeAaPbPAJySotgBhtXCaapump</t>
        </is>
      </c>
      <c r="B31" t="inlineStr">
        <is>
          <t>MURAD</t>
        </is>
      </c>
      <c r="C31" t="n">
        <v>6</v>
      </c>
      <c r="D31" t="n">
        <v>-0.172</v>
      </c>
      <c r="E31" t="n">
        <v>-0.09</v>
      </c>
      <c r="F31" t="n">
        <v>1.84</v>
      </c>
      <c r="G31" t="n">
        <v>1.67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HYPERLINK("https://www.defined.fi/sol/7W1NXpH4VfT1W3jjkXJKeAaPbPAJySotgBhtXCaapump?maker=4HbsoMK95w3uYjLp41em3iKtNqhQv4XJpboQPGf7DJUJ","https://www.defined.fi/sol/7W1NXpH4VfT1W3jjkXJKeAaPbPAJySotgBhtXCaapump?maker=4HbsoMK95w3uYjLp41em3iKtNqhQv4XJpboQPGf7DJUJ")</f>
        <v/>
      </c>
      <c r="M31">
        <f>HYPERLINK("https://dexscreener.com/solana/7W1NXpH4VfT1W3jjkXJKeAaPbPAJySotgBhtXCaapump?maker=4HbsoMK95w3uYjLp41em3iKtNqhQv4XJpboQPGf7DJUJ","https://dexscreener.com/solana/7W1NXpH4VfT1W3jjkXJKeAaPbPAJySotgBhtXCaapump?maker=4HbsoMK95w3uYjLp41em3iKtNqhQv4XJpboQPGf7DJUJ")</f>
        <v/>
      </c>
    </row>
    <row r="32">
      <c r="A32" t="inlineStr">
        <is>
          <t>EnNCgGDVYGQJFmWkQ4e132oXcK7VBMqZjeyHhnbppump</t>
        </is>
      </c>
      <c r="B32" t="inlineStr">
        <is>
          <t>cybercab</t>
        </is>
      </c>
      <c r="C32" t="n">
        <v>8</v>
      </c>
      <c r="D32" t="n">
        <v>9.93</v>
      </c>
      <c r="E32" t="n">
        <v>1.56</v>
      </c>
      <c r="F32" t="n">
        <v>6.38</v>
      </c>
      <c r="G32" t="n">
        <v>16.32</v>
      </c>
      <c r="H32" t="n">
        <v>2</v>
      </c>
      <c r="I32" t="n">
        <v>2</v>
      </c>
      <c r="J32" t="n">
        <v>-1</v>
      </c>
      <c r="K32" t="n">
        <v>-1</v>
      </c>
      <c r="L32">
        <f>HYPERLINK("https://www.defined.fi/sol/EnNCgGDVYGQJFmWkQ4e132oXcK7VBMqZjeyHhnbppump?maker=4HbsoMK95w3uYjLp41em3iKtNqhQv4XJpboQPGf7DJUJ","https://www.defined.fi/sol/EnNCgGDVYGQJFmWkQ4e132oXcK7VBMqZjeyHhnbppump?maker=4HbsoMK95w3uYjLp41em3iKtNqhQv4XJpboQPGf7DJUJ")</f>
        <v/>
      </c>
      <c r="M32">
        <f>HYPERLINK("https://dexscreener.com/solana/EnNCgGDVYGQJFmWkQ4e132oXcK7VBMqZjeyHhnbppump?maker=4HbsoMK95w3uYjLp41em3iKtNqhQv4XJpboQPGf7DJUJ","https://dexscreener.com/solana/EnNCgGDVYGQJFmWkQ4e132oXcK7VBMqZjeyHhnbppump?maker=4HbsoMK95w3uYjLp41em3iKtNqhQv4XJpboQPGf7DJUJ")</f>
        <v/>
      </c>
    </row>
    <row r="33">
      <c r="A33" t="inlineStr">
        <is>
          <t>4wvuT22Marg5RWgmw9cB6PVsTPAmxsFBFauybXV4pump</t>
        </is>
      </c>
      <c r="B33" t="inlineStr">
        <is>
          <t>MIHARU</t>
        </is>
      </c>
      <c r="C33" t="n">
        <v>10</v>
      </c>
      <c r="D33" t="n">
        <v>-5.26</v>
      </c>
      <c r="E33" t="n">
        <v>-0.6</v>
      </c>
      <c r="F33" t="n">
        <v>8.76</v>
      </c>
      <c r="G33" t="n">
        <v>3.51</v>
      </c>
      <c r="H33" t="n">
        <v>2</v>
      </c>
      <c r="I33" t="n">
        <v>1</v>
      </c>
      <c r="J33" t="n">
        <v>-1</v>
      </c>
      <c r="K33" t="n">
        <v>-1</v>
      </c>
      <c r="L33">
        <f>HYPERLINK("https://www.defined.fi/sol/4wvuT22Marg5RWgmw9cB6PVsTPAmxsFBFauybXV4pump?maker=4HbsoMK95w3uYjLp41em3iKtNqhQv4XJpboQPGf7DJUJ","https://www.defined.fi/sol/4wvuT22Marg5RWgmw9cB6PVsTPAmxsFBFauybXV4pump?maker=4HbsoMK95w3uYjLp41em3iKtNqhQv4XJpboQPGf7DJUJ")</f>
        <v/>
      </c>
      <c r="M33">
        <f>HYPERLINK("https://dexscreener.com/solana/4wvuT22Marg5RWgmw9cB6PVsTPAmxsFBFauybXV4pump?maker=4HbsoMK95w3uYjLp41em3iKtNqhQv4XJpboQPGf7DJUJ","https://dexscreener.com/solana/4wvuT22Marg5RWgmw9cB6PVsTPAmxsFBFauybXV4pump?maker=4HbsoMK95w3uYjLp41em3iKtNqhQv4XJpboQPGf7DJUJ")</f>
        <v/>
      </c>
    </row>
    <row r="34">
      <c r="A34" t="inlineStr">
        <is>
          <t>ukHH6c7mMyiWCf1b9pnWe25TSpkDDt3H5pQZgZ74J82</t>
        </is>
      </c>
      <c r="B34" t="inlineStr">
        <is>
          <t>BOME</t>
        </is>
      </c>
      <c r="C34" t="n">
        <v>16</v>
      </c>
      <c r="D34" t="n">
        <v>-0.393</v>
      </c>
      <c r="E34" t="n">
        <v>-0.05</v>
      </c>
      <c r="F34" t="n">
        <v>7.3</v>
      </c>
      <c r="G34" t="n">
        <v>6.91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HYPERLINK("https://www.defined.fi/sol/ukHH6c7mMyiWCf1b9pnWe25TSpkDDt3H5pQZgZ74J82?maker=4HbsoMK95w3uYjLp41em3iKtNqhQv4XJpboQPGf7DJUJ","https://www.defined.fi/sol/ukHH6c7mMyiWCf1b9pnWe25TSpkDDt3H5pQZgZ74J82?maker=4HbsoMK95w3uYjLp41em3iKtNqhQv4XJpboQPGf7DJUJ")</f>
        <v/>
      </c>
      <c r="M34">
        <f>HYPERLINK("https://dexscreener.com/solana/ukHH6c7mMyiWCf1b9pnWe25TSpkDDt3H5pQZgZ74J82?maker=4HbsoMK95w3uYjLp41em3iKtNqhQv4XJpboQPGf7DJUJ","https://dexscreener.com/solana/ukHH6c7mMyiWCf1b9pnWe25TSpkDDt3H5pQZgZ74J82?maker=4HbsoMK95w3uYjLp41em3iKtNqhQv4XJpboQPGf7DJUJ")</f>
        <v/>
      </c>
    </row>
    <row r="35">
      <c r="A35" t="inlineStr">
        <is>
          <t>5QZnEaWjLgnympv23d4Mm46AEqU34UXVtE24Wh7Upump</t>
        </is>
      </c>
      <c r="B35" t="inlineStr">
        <is>
          <t>nowar</t>
        </is>
      </c>
      <c r="C35" t="n">
        <v>18</v>
      </c>
      <c r="D35" t="n">
        <v>-1.27</v>
      </c>
      <c r="E35" t="n">
        <v>-0.65</v>
      </c>
      <c r="F35" t="n">
        <v>1.95</v>
      </c>
      <c r="G35" t="n">
        <v>0.681</v>
      </c>
      <c r="H35" t="n">
        <v>2</v>
      </c>
      <c r="I35" t="n">
        <v>1</v>
      </c>
      <c r="J35" t="n">
        <v>-1</v>
      </c>
      <c r="K35" t="n">
        <v>-1</v>
      </c>
      <c r="L35">
        <f>HYPERLINK("https://www.defined.fi/sol/5QZnEaWjLgnympv23d4Mm46AEqU34UXVtE24Wh7Upump?maker=4HbsoMK95w3uYjLp41em3iKtNqhQv4XJpboQPGf7DJUJ","https://www.defined.fi/sol/5QZnEaWjLgnympv23d4Mm46AEqU34UXVtE24Wh7Upump?maker=4HbsoMK95w3uYjLp41em3iKtNqhQv4XJpboQPGf7DJUJ")</f>
        <v/>
      </c>
      <c r="M35">
        <f>HYPERLINK("https://dexscreener.com/solana/5QZnEaWjLgnympv23d4Mm46AEqU34UXVtE24Wh7Upump?maker=4HbsoMK95w3uYjLp41em3iKtNqhQv4XJpboQPGf7DJUJ","https://dexscreener.com/solana/5QZnEaWjLgnympv23d4Mm46AEqU34UXVtE24Wh7Upump?maker=4HbsoMK95w3uYjLp41em3iKtNqhQv4XJpboQPGf7DJUJ")</f>
        <v/>
      </c>
    </row>
    <row r="36">
      <c r="A36" t="inlineStr">
        <is>
          <t>FGf1Us3kqu9AXu2x1yWKfiKE8uSx42ACvRiUrbuAodzq</t>
        </is>
      </c>
      <c r="B36" t="inlineStr">
        <is>
          <t>CatGPT</t>
        </is>
      </c>
      <c r="C36" t="n">
        <v>19</v>
      </c>
      <c r="D36" t="n">
        <v>-0.189</v>
      </c>
      <c r="E36" t="n">
        <v>-0.04</v>
      </c>
      <c r="F36" t="n">
        <v>4.93</v>
      </c>
      <c r="G36" t="n">
        <v>4.74</v>
      </c>
      <c r="H36" t="n">
        <v>3</v>
      </c>
      <c r="I36" t="n">
        <v>1</v>
      </c>
      <c r="J36" t="n">
        <v>-1</v>
      </c>
      <c r="K36" t="n">
        <v>-1</v>
      </c>
      <c r="L36">
        <f>HYPERLINK("https://www.defined.fi/sol/FGf1Us3kqu9AXu2x1yWKfiKE8uSx42ACvRiUrbuAodzq?maker=4HbsoMK95w3uYjLp41em3iKtNqhQv4XJpboQPGf7DJUJ","https://www.defined.fi/sol/FGf1Us3kqu9AXu2x1yWKfiKE8uSx42ACvRiUrbuAodzq?maker=4HbsoMK95w3uYjLp41em3iKtNqhQv4XJpboQPGf7DJUJ")</f>
        <v/>
      </c>
      <c r="M36">
        <f>HYPERLINK("https://dexscreener.com/solana/FGf1Us3kqu9AXu2x1yWKfiKE8uSx42ACvRiUrbuAodzq?maker=4HbsoMK95w3uYjLp41em3iKtNqhQv4XJpboQPGf7DJUJ","https://dexscreener.com/solana/FGf1Us3kqu9AXu2x1yWKfiKE8uSx42ACvRiUrbuAodzq?maker=4HbsoMK95w3uYjLp41em3iKtNqhQv4XJpboQPGf7DJUJ")</f>
        <v/>
      </c>
    </row>
    <row r="37">
      <c r="A37" t="inlineStr">
        <is>
          <t>126UrHYrvCwvgtyNTpLHWAtunfig5HfY3168AW9Mpump</t>
        </is>
      </c>
      <c r="B37" t="inlineStr">
        <is>
          <t>ABEO</t>
        </is>
      </c>
      <c r="C37" t="n">
        <v>19</v>
      </c>
      <c r="D37" t="n">
        <v>-1.01</v>
      </c>
      <c r="E37" t="n">
        <v>-0.09</v>
      </c>
      <c r="F37" t="n">
        <v>10.82</v>
      </c>
      <c r="G37" t="n">
        <v>9.81</v>
      </c>
      <c r="H37" t="n">
        <v>5</v>
      </c>
      <c r="I37" t="n">
        <v>2</v>
      </c>
      <c r="J37" t="n">
        <v>-1</v>
      </c>
      <c r="K37" t="n">
        <v>-1</v>
      </c>
      <c r="L37">
        <f>HYPERLINK("https://www.defined.fi/sol/126UrHYrvCwvgtyNTpLHWAtunfig5HfY3168AW9Mpump?maker=4HbsoMK95w3uYjLp41em3iKtNqhQv4XJpboQPGf7DJUJ","https://www.defined.fi/sol/126UrHYrvCwvgtyNTpLHWAtunfig5HfY3168AW9Mpump?maker=4HbsoMK95w3uYjLp41em3iKtNqhQv4XJpboQPGf7DJUJ")</f>
        <v/>
      </c>
      <c r="M37">
        <f>HYPERLINK("https://dexscreener.com/solana/126UrHYrvCwvgtyNTpLHWAtunfig5HfY3168AW9Mpump?maker=4HbsoMK95w3uYjLp41em3iKtNqhQv4XJpboQPGf7DJUJ","https://dexscreener.com/solana/126UrHYrvCwvgtyNTpLHWAtunfig5HfY3168AW9Mpump?maker=4HbsoMK95w3uYjLp41em3iKtNqhQv4XJpboQPGf7DJUJ")</f>
        <v/>
      </c>
    </row>
    <row r="38">
      <c r="A38" t="inlineStr">
        <is>
          <t>DUp2qMMGuACziKeyZRtH9cuKyqtYpqJ24iZg6tVLpump</t>
        </is>
      </c>
      <c r="B38" t="inlineStr">
        <is>
          <t>RDOG</t>
        </is>
      </c>
      <c r="C38" t="n">
        <v>20</v>
      </c>
      <c r="D38" t="n">
        <v>-0.948</v>
      </c>
      <c r="E38" t="n">
        <v>-0.24</v>
      </c>
      <c r="F38" t="n">
        <v>3.94</v>
      </c>
      <c r="G38" t="n">
        <v>2.99</v>
      </c>
      <c r="H38" t="n">
        <v>2</v>
      </c>
      <c r="I38" t="n">
        <v>1</v>
      </c>
      <c r="J38" t="n">
        <v>-1</v>
      </c>
      <c r="K38" t="n">
        <v>-1</v>
      </c>
      <c r="L38">
        <f>HYPERLINK("https://www.defined.fi/sol/DUp2qMMGuACziKeyZRtH9cuKyqtYpqJ24iZg6tVLpump?maker=4HbsoMK95w3uYjLp41em3iKtNqhQv4XJpboQPGf7DJUJ","https://www.defined.fi/sol/DUp2qMMGuACziKeyZRtH9cuKyqtYpqJ24iZg6tVLpump?maker=4HbsoMK95w3uYjLp41em3iKtNqhQv4XJpboQPGf7DJUJ")</f>
        <v/>
      </c>
      <c r="M38">
        <f>HYPERLINK("https://dexscreener.com/solana/DUp2qMMGuACziKeyZRtH9cuKyqtYpqJ24iZg6tVLpump?maker=4HbsoMK95w3uYjLp41em3iKtNqhQv4XJpboQPGf7DJUJ","https://dexscreener.com/solana/DUp2qMMGuACziKeyZRtH9cuKyqtYpqJ24iZg6tVLpump?maker=4HbsoMK95w3uYjLp41em3iKtNqhQv4XJpboQPGf7DJUJ")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