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25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4UTEFQjNMvfQF5NT8mVfXdMAKoL7hS7i9U4mMVAzpump</t>
        </is>
      </c>
      <c r="B2" t="inlineStr">
        <is>
          <t>$1</t>
        </is>
      </c>
      <c r="C2" t="n">
        <v>0</v>
      </c>
      <c r="D2" t="n">
        <v>-0.401</v>
      </c>
      <c r="E2" t="n">
        <v>-0.4</v>
      </c>
      <c r="F2" t="n">
        <v>1.01</v>
      </c>
      <c r="G2" t="n">
        <v>0</v>
      </c>
      <c r="H2" t="n">
        <v>1</v>
      </c>
      <c r="I2" t="n">
        <v>0</v>
      </c>
      <c r="J2" t="n">
        <v>-1</v>
      </c>
      <c r="K2" t="n">
        <v>-1</v>
      </c>
      <c r="L2">
        <f>HYPERLINK("https://www.defined.fi/sol/4UTEFQjNMvfQF5NT8mVfXdMAKoL7hS7i9U4mMVAzpump?maker=4625pi6asX1CpKmw1apw3mnGxxntS7F95ALqhWLgVoCr","https://www.defined.fi/sol/4UTEFQjNMvfQF5NT8mVfXdMAKoL7hS7i9U4mMVAzpump?maker=4625pi6asX1CpKmw1apw3mnGxxntS7F95ALqhWLgVoCr")</f>
        <v/>
      </c>
      <c r="M2">
        <f>HYPERLINK("https://dexscreener.com/solana/4UTEFQjNMvfQF5NT8mVfXdMAKoL7hS7i9U4mMVAzpump?maker=4625pi6asX1CpKmw1apw3mnGxxntS7F95ALqhWLgVoCr","https://dexscreener.com/solana/4UTEFQjNMvfQF5NT8mVfXdMAKoL7hS7i9U4mMVAzpump?maker=4625pi6asX1CpKmw1apw3mnGxxntS7F95ALqhWLgVoCr")</f>
        <v/>
      </c>
    </row>
    <row r="3">
      <c r="A3" t="inlineStr">
        <is>
          <t>2YKwfVZp4n7Dn1AzPjTJFV3envQZPCmbsiSEyuMapump</t>
        </is>
      </c>
      <c r="B3" t="inlineStr">
        <is>
          <t>unknown_2YKw</t>
        </is>
      </c>
      <c r="C3" t="n">
        <v>0</v>
      </c>
      <c r="D3" t="n">
        <v>-0.125</v>
      </c>
      <c r="E3" t="n">
        <v>-0.06</v>
      </c>
      <c r="F3" t="n">
        <v>1.97</v>
      </c>
      <c r="G3" t="n">
        <v>0</v>
      </c>
      <c r="H3" t="n">
        <v>3</v>
      </c>
      <c r="I3" t="n">
        <v>0</v>
      </c>
      <c r="J3" t="n">
        <v>-1</v>
      </c>
      <c r="K3" t="n">
        <v>-1</v>
      </c>
      <c r="L3">
        <f>HYPERLINK("https://www.defined.fi/sol/2YKwfVZp4n7Dn1AzPjTJFV3envQZPCmbsiSEyuMapump?maker=4625pi6asX1CpKmw1apw3mnGxxntS7F95ALqhWLgVoCr","https://www.defined.fi/sol/2YKwfVZp4n7Dn1AzPjTJFV3envQZPCmbsiSEyuMapump?maker=4625pi6asX1CpKmw1apw3mnGxxntS7F95ALqhWLgVoCr")</f>
        <v/>
      </c>
      <c r="M3">
        <f>HYPERLINK("https://dexscreener.com/solana/2YKwfVZp4n7Dn1AzPjTJFV3envQZPCmbsiSEyuMapump?maker=4625pi6asX1CpKmw1apw3mnGxxntS7F95ALqhWLgVoCr","https://dexscreener.com/solana/2YKwfVZp4n7Dn1AzPjTJFV3envQZPCmbsiSEyuMapump?maker=4625pi6asX1CpKmw1apw3mnGxxntS7F95ALqhWLgVoCr")</f>
        <v/>
      </c>
    </row>
    <row r="4">
      <c r="A4" t="inlineStr">
        <is>
          <t>CXTn8g6pEYH8pQ987EhcmDUiehncquDWhsJmcGNrpump</t>
        </is>
      </c>
      <c r="B4" t="inlineStr">
        <is>
          <t>FEED</t>
        </is>
      </c>
      <c r="C4" t="n">
        <v>0</v>
      </c>
      <c r="D4" t="n">
        <v>0.003</v>
      </c>
      <c r="E4" t="n">
        <v>-1</v>
      </c>
      <c r="F4" t="n">
        <v>0.493</v>
      </c>
      <c r="G4" t="n">
        <v>0.496</v>
      </c>
      <c r="H4" t="n">
        <v>1</v>
      </c>
      <c r="I4" t="n">
        <v>1</v>
      </c>
      <c r="J4" t="n">
        <v>-1</v>
      </c>
      <c r="K4" t="n">
        <v>-1</v>
      </c>
      <c r="L4">
        <f>HYPERLINK("https://www.defined.fi/sol/CXTn8g6pEYH8pQ987EhcmDUiehncquDWhsJmcGNrpump?maker=4625pi6asX1CpKmw1apw3mnGxxntS7F95ALqhWLgVoCr","https://www.defined.fi/sol/CXTn8g6pEYH8pQ987EhcmDUiehncquDWhsJmcGNrpump?maker=4625pi6asX1CpKmw1apw3mnGxxntS7F95ALqhWLgVoCr")</f>
        <v/>
      </c>
      <c r="M4">
        <f>HYPERLINK("https://dexscreener.com/solana/CXTn8g6pEYH8pQ987EhcmDUiehncquDWhsJmcGNrpump?maker=4625pi6asX1CpKmw1apw3mnGxxntS7F95ALqhWLgVoCr","https://dexscreener.com/solana/CXTn8g6pEYH8pQ987EhcmDUiehncquDWhsJmcGNrpump?maker=4625pi6asX1CpKmw1apw3mnGxxntS7F95ALqhWLgVoCr")</f>
        <v/>
      </c>
    </row>
    <row r="5">
      <c r="A5" t="inlineStr">
        <is>
          <t>57vkW1oCCTyyeYgUrdinep9gAjc9qG78gGjF6dAApump</t>
        </is>
      </c>
      <c r="B5" t="inlineStr">
        <is>
          <t>unknown_57vk</t>
        </is>
      </c>
      <c r="C5" t="n">
        <v>0</v>
      </c>
      <c r="D5" t="n">
        <v>0.012</v>
      </c>
      <c r="E5" t="n">
        <v>-1</v>
      </c>
      <c r="F5" t="n">
        <v>0.491</v>
      </c>
      <c r="G5" t="n">
        <v>0.503</v>
      </c>
      <c r="H5" t="n">
        <v>1</v>
      </c>
      <c r="I5" t="n">
        <v>1</v>
      </c>
      <c r="J5" t="n">
        <v>-1</v>
      </c>
      <c r="K5" t="n">
        <v>-1</v>
      </c>
      <c r="L5">
        <f>HYPERLINK("https://www.defined.fi/sol/57vkW1oCCTyyeYgUrdinep9gAjc9qG78gGjF6dAApump?maker=4625pi6asX1CpKmw1apw3mnGxxntS7F95ALqhWLgVoCr","https://www.defined.fi/sol/57vkW1oCCTyyeYgUrdinep9gAjc9qG78gGjF6dAApump?maker=4625pi6asX1CpKmw1apw3mnGxxntS7F95ALqhWLgVoCr")</f>
        <v/>
      </c>
      <c r="M5">
        <f>HYPERLINK("https://dexscreener.com/solana/57vkW1oCCTyyeYgUrdinep9gAjc9qG78gGjF6dAApump?maker=4625pi6asX1CpKmw1apw3mnGxxntS7F95ALqhWLgVoCr","https://dexscreener.com/solana/57vkW1oCCTyyeYgUrdinep9gAjc9qG78gGjF6dAApump?maker=4625pi6asX1CpKmw1apw3mnGxxntS7F95ALqhWLgVoCr")</f>
        <v/>
      </c>
    </row>
    <row r="6">
      <c r="A6" t="inlineStr">
        <is>
          <t>YiFcGctT5pgFgnd2jynQsDyxc4nMPsfGTe1r7PGpump</t>
        </is>
      </c>
      <c r="B6" t="inlineStr">
        <is>
          <t>awake</t>
        </is>
      </c>
      <c r="C6" t="n">
        <v>0</v>
      </c>
      <c r="D6" t="n">
        <v>0.029</v>
      </c>
      <c r="E6" t="n">
        <v>-1</v>
      </c>
      <c r="F6" t="n">
        <v>0.49</v>
      </c>
      <c r="G6" t="n">
        <v>0</v>
      </c>
      <c r="H6" t="n">
        <v>1</v>
      </c>
      <c r="I6" t="n">
        <v>0</v>
      </c>
      <c r="J6" t="n">
        <v>-1</v>
      </c>
      <c r="K6" t="n">
        <v>-1</v>
      </c>
      <c r="L6">
        <f>HYPERLINK("https://www.defined.fi/sol/YiFcGctT5pgFgnd2jynQsDyxc4nMPsfGTe1r7PGpump?maker=4625pi6asX1CpKmw1apw3mnGxxntS7F95ALqhWLgVoCr","https://www.defined.fi/sol/YiFcGctT5pgFgnd2jynQsDyxc4nMPsfGTe1r7PGpump?maker=4625pi6asX1CpKmw1apw3mnGxxntS7F95ALqhWLgVoCr")</f>
        <v/>
      </c>
      <c r="M6">
        <f>HYPERLINK("https://dexscreener.com/solana/YiFcGctT5pgFgnd2jynQsDyxc4nMPsfGTe1r7PGpump?maker=4625pi6asX1CpKmw1apw3mnGxxntS7F95ALqhWLgVoCr","https://dexscreener.com/solana/YiFcGctT5pgFgnd2jynQsDyxc4nMPsfGTe1r7PGpump?maker=4625pi6asX1CpKmw1apw3mnGxxntS7F95ALqhWLgVoCr")</f>
        <v/>
      </c>
    </row>
    <row r="7">
      <c r="A7" t="inlineStr">
        <is>
          <t>HsSi2w3rqgbohqYsLNa7JGau9bHpPCj7CWwWQsZc1s1v</t>
        </is>
      </c>
      <c r="B7" t="inlineStr">
        <is>
          <t>unknown_HsSi</t>
        </is>
      </c>
      <c r="C7" t="n">
        <v>1</v>
      </c>
      <c r="D7" t="n">
        <v>-8.94</v>
      </c>
      <c r="E7" t="n">
        <v>-0.91</v>
      </c>
      <c r="F7" t="n">
        <v>9.779999999999999</v>
      </c>
      <c r="G7" t="n">
        <v>0.841</v>
      </c>
      <c r="H7" t="n">
        <v>2</v>
      </c>
      <c r="I7" t="n">
        <v>1</v>
      </c>
      <c r="J7" t="n">
        <v>-1</v>
      </c>
      <c r="K7" t="n">
        <v>-1</v>
      </c>
      <c r="L7">
        <f>HYPERLINK("https://www.defined.fi/sol/HsSi2w3rqgbohqYsLNa7JGau9bHpPCj7CWwWQsZc1s1v?maker=4625pi6asX1CpKmw1apw3mnGxxntS7F95ALqhWLgVoCr","https://www.defined.fi/sol/HsSi2w3rqgbohqYsLNa7JGau9bHpPCj7CWwWQsZc1s1v?maker=4625pi6asX1CpKmw1apw3mnGxxntS7F95ALqhWLgVoCr")</f>
        <v/>
      </c>
      <c r="M7">
        <f>HYPERLINK("https://dexscreener.com/solana/HsSi2w3rqgbohqYsLNa7JGau9bHpPCj7CWwWQsZc1s1v?maker=4625pi6asX1CpKmw1apw3mnGxxntS7F95ALqhWLgVoCr","https://dexscreener.com/solana/HsSi2w3rqgbohqYsLNa7JGau9bHpPCj7CWwWQsZc1s1v?maker=4625pi6asX1CpKmw1apw3mnGxxntS7F95ALqhWLgVoCr")</f>
        <v/>
      </c>
    </row>
    <row r="8">
      <c r="A8" t="inlineStr">
        <is>
          <t>4KCe1qpmxLfS5LcoiYLdx5HD6GhQUrh19pDJQ51Ppump</t>
        </is>
      </c>
      <c r="B8" t="inlineStr">
        <is>
          <t>robodoge</t>
        </is>
      </c>
      <c r="C8" t="n">
        <v>1</v>
      </c>
      <c r="D8" t="n">
        <v>-0.49</v>
      </c>
      <c r="E8" t="n">
        <v>-0.1</v>
      </c>
      <c r="F8" t="n">
        <v>4.9</v>
      </c>
      <c r="G8" t="n">
        <v>4.41</v>
      </c>
      <c r="H8" t="n">
        <v>1</v>
      </c>
      <c r="I8" t="n">
        <v>1</v>
      </c>
      <c r="J8" t="n">
        <v>-1</v>
      </c>
      <c r="K8" t="n">
        <v>-1</v>
      </c>
      <c r="L8">
        <f>HYPERLINK("https://www.defined.fi/sol/4KCe1qpmxLfS5LcoiYLdx5HD6GhQUrh19pDJQ51Ppump?maker=4625pi6asX1CpKmw1apw3mnGxxntS7F95ALqhWLgVoCr","https://www.defined.fi/sol/4KCe1qpmxLfS5LcoiYLdx5HD6GhQUrh19pDJQ51Ppump?maker=4625pi6asX1CpKmw1apw3mnGxxntS7F95ALqhWLgVoCr")</f>
        <v/>
      </c>
      <c r="M8">
        <f>HYPERLINK("https://dexscreener.com/solana/4KCe1qpmxLfS5LcoiYLdx5HD6GhQUrh19pDJQ51Ppump?maker=4625pi6asX1CpKmw1apw3mnGxxntS7F95ALqhWLgVoCr","https://dexscreener.com/solana/4KCe1qpmxLfS5LcoiYLdx5HD6GhQUrh19pDJQ51Ppump?maker=4625pi6asX1CpKmw1apw3mnGxxntS7F95ALqhWLgVoCr")</f>
        <v/>
      </c>
    </row>
    <row r="9">
      <c r="A9" t="inlineStr">
        <is>
          <t>CGvA4rngdetvEVDsuyRUWsYAxU434cqfCRRLFrgJ9gJT</t>
        </is>
      </c>
      <c r="B9" t="inlineStr">
        <is>
          <t>unknown_CGvA</t>
        </is>
      </c>
      <c r="C9" t="n">
        <v>1</v>
      </c>
      <c r="D9" t="n">
        <v>0.147</v>
      </c>
      <c r="E9" t="n">
        <v>-1</v>
      </c>
      <c r="F9" t="n">
        <v>9.68</v>
      </c>
      <c r="G9" t="n">
        <v>9.81</v>
      </c>
      <c r="H9" t="n">
        <v>1</v>
      </c>
      <c r="I9" t="n">
        <v>1</v>
      </c>
      <c r="J9" t="n">
        <v>-1</v>
      </c>
      <c r="K9" t="n">
        <v>-1</v>
      </c>
      <c r="L9">
        <f>HYPERLINK("https://www.defined.fi/sol/CGvA4rngdetvEVDsuyRUWsYAxU434cqfCRRLFrgJ9gJT?maker=4625pi6asX1CpKmw1apw3mnGxxntS7F95ALqhWLgVoCr","https://www.defined.fi/sol/CGvA4rngdetvEVDsuyRUWsYAxU434cqfCRRLFrgJ9gJT?maker=4625pi6asX1CpKmw1apw3mnGxxntS7F95ALqhWLgVoCr")</f>
        <v/>
      </c>
      <c r="M9">
        <f>HYPERLINK("https://dexscreener.com/solana/CGvA4rngdetvEVDsuyRUWsYAxU434cqfCRRLFrgJ9gJT?maker=4625pi6asX1CpKmw1apw3mnGxxntS7F95ALqhWLgVoCr","https://dexscreener.com/solana/CGvA4rngdetvEVDsuyRUWsYAxU434cqfCRRLFrgJ9gJT?maker=4625pi6asX1CpKmw1apw3mnGxxntS7F95ALqhWLgVoCr")</f>
        <v/>
      </c>
    </row>
    <row r="10">
      <c r="A10" t="inlineStr">
        <is>
          <t>FRsxjugMST57bepDqurKjsNZr7iTW4RDXYXtSFMHpump</t>
        </is>
      </c>
      <c r="B10" t="inlineStr">
        <is>
          <t>unknown_FRsx</t>
        </is>
      </c>
      <c r="C10" t="n">
        <v>1</v>
      </c>
      <c r="D10" t="n">
        <v>-3.76</v>
      </c>
      <c r="E10" t="n">
        <v>-0.39</v>
      </c>
      <c r="F10" t="n">
        <v>9.710000000000001</v>
      </c>
      <c r="G10" t="n">
        <v>0</v>
      </c>
      <c r="H10" t="n">
        <v>1</v>
      </c>
      <c r="I10" t="n">
        <v>0</v>
      </c>
      <c r="J10" t="n">
        <v>-1</v>
      </c>
      <c r="K10" t="n">
        <v>-1</v>
      </c>
      <c r="L10">
        <f>HYPERLINK("https://www.defined.fi/sol/FRsxjugMST57bepDqurKjsNZr7iTW4RDXYXtSFMHpump?maker=4625pi6asX1CpKmw1apw3mnGxxntS7F95ALqhWLgVoCr","https://www.defined.fi/sol/FRsxjugMST57bepDqurKjsNZr7iTW4RDXYXtSFMHpump?maker=4625pi6asX1CpKmw1apw3mnGxxntS7F95ALqhWLgVoCr")</f>
        <v/>
      </c>
      <c r="M10">
        <f>HYPERLINK("https://dexscreener.com/solana/FRsxjugMST57bepDqurKjsNZr7iTW4RDXYXtSFMHpump?maker=4625pi6asX1CpKmw1apw3mnGxxntS7F95ALqhWLgVoCr","https://dexscreener.com/solana/FRsxjugMST57bepDqurKjsNZr7iTW4RDXYXtSFMHpump?maker=4625pi6asX1CpKmw1apw3mnGxxntS7F95ALqhWLgVoCr")</f>
        <v/>
      </c>
    </row>
    <row r="11">
      <c r="A11" t="inlineStr">
        <is>
          <t>EGji5RcgQ6635yUT5ctJ37Ti8LBDEYDg76hz8b57pump</t>
        </is>
      </c>
      <c r="B11" t="inlineStr">
        <is>
          <t>unknown_EGji</t>
        </is>
      </c>
      <c r="C11" t="n">
        <v>1</v>
      </c>
      <c r="D11" t="n">
        <v>5.93</v>
      </c>
      <c r="E11" t="n">
        <v>0.61</v>
      </c>
      <c r="F11" t="n">
        <v>9.699999999999999</v>
      </c>
      <c r="G11" t="n">
        <v>0</v>
      </c>
      <c r="H11" t="n">
        <v>1</v>
      </c>
      <c r="I11" t="n">
        <v>0</v>
      </c>
      <c r="J11" t="n">
        <v>-1</v>
      </c>
      <c r="K11" t="n">
        <v>-1</v>
      </c>
      <c r="L11">
        <f>HYPERLINK("https://www.defined.fi/sol/EGji5RcgQ6635yUT5ctJ37Ti8LBDEYDg76hz8b57pump?maker=4625pi6asX1CpKmw1apw3mnGxxntS7F95ALqhWLgVoCr","https://www.defined.fi/sol/EGji5RcgQ6635yUT5ctJ37Ti8LBDEYDg76hz8b57pump?maker=4625pi6asX1CpKmw1apw3mnGxxntS7F95ALqhWLgVoCr")</f>
        <v/>
      </c>
      <c r="M11">
        <f>HYPERLINK("https://dexscreener.com/solana/EGji5RcgQ6635yUT5ctJ37Ti8LBDEYDg76hz8b57pump?maker=4625pi6asX1CpKmw1apw3mnGxxntS7F95ALqhWLgVoCr","https://dexscreener.com/solana/EGji5RcgQ6635yUT5ctJ37Ti8LBDEYDg76hz8b57pump?maker=4625pi6asX1CpKmw1apw3mnGxxntS7F95ALqhWLgVoCr")</f>
        <v/>
      </c>
    </row>
    <row r="12">
      <c r="A12" t="inlineStr">
        <is>
          <t>DFwxYdmfLJsPTyrNJCapGadF58Y74e2TFpVAyhbgpump</t>
        </is>
      </c>
      <c r="B12" t="inlineStr">
        <is>
          <t>unknown_DFwx</t>
        </is>
      </c>
      <c r="C12" t="n">
        <v>1</v>
      </c>
      <c r="D12" t="n">
        <v>1.48</v>
      </c>
      <c r="E12" t="n">
        <v>0.15</v>
      </c>
      <c r="F12" t="n">
        <v>9.68</v>
      </c>
      <c r="G12" t="n">
        <v>0</v>
      </c>
      <c r="H12" t="n">
        <v>1</v>
      </c>
      <c r="I12" t="n">
        <v>0</v>
      </c>
      <c r="J12" t="n">
        <v>-1</v>
      </c>
      <c r="K12" t="n">
        <v>-1</v>
      </c>
      <c r="L12">
        <f>HYPERLINK("https://www.defined.fi/sol/DFwxYdmfLJsPTyrNJCapGadF58Y74e2TFpVAyhbgpump?maker=4625pi6asX1CpKmw1apw3mnGxxntS7F95ALqhWLgVoCr","https://www.defined.fi/sol/DFwxYdmfLJsPTyrNJCapGadF58Y74e2TFpVAyhbgpump?maker=4625pi6asX1CpKmw1apw3mnGxxntS7F95ALqhWLgVoCr")</f>
        <v/>
      </c>
      <c r="M12">
        <f>HYPERLINK("https://dexscreener.com/solana/DFwxYdmfLJsPTyrNJCapGadF58Y74e2TFpVAyhbgpump?maker=4625pi6asX1CpKmw1apw3mnGxxntS7F95ALqhWLgVoCr","https://dexscreener.com/solana/DFwxYdmfLJsPTyrNJCapGadF58Y74e2TFpVAyhbgpump?maker=4625pi6asX1CpKmw1apw3mnGxxntS7F95ALqhWLgVoCr")</f>
        <v/>
      </c>
    </row>
    <row r="13">
      <c r="A13" t="inlineStr">
        <is>
          <t>whheYm7JzA2DsAofFKvXtNdJ8HhQDxa72fa52pdHaoB</t>
        </is>
      </c>
      <c r="B13" t="inlineStr">
        <is>
          <t>unknown_whhe</t>
        </is>
      </c>
      <c r="C13" t="n">
        <v>1</v>
      </c>
      <c r="D13" t="n">
        <v>-1.75</v>
      </c>
      <c r="E13" t="n">
        <v>-0.18</v>
      </c>
      <c r="F13" t="n">
        <v>9.68</v>
      </c>
      <c r="G13" t="n">
        <v>0</v>
      </c>
      <c r="H13" t="n">
        <v>1</v>
      </c>
      <c r="I13" t="n">
        <v>0</v>
      </c>
      <c r="J13" t="n">
        <v>-1</v>
      </c>
      <c r="K13" t="n">
        <v>-1</v>
      </c>
      <c r="L13">
        <f>HYPERLINK("https://www.defined.fi/sol/whheYm7JzA2DsAofFKvXtNdJ8HhQDxa72fa52pdHaoB?maker=4625pi6asX1CpKmw1apw3mnGxxntS7F95ALqhWLgVoCr","https://www.defined.fi/sol/whheYm7JzA2DsAofFKvXtNdJ8HhQDxa72fa52pdHaoB?maker=4625pi6asX1CpKmw1apw3mnGxxntS7F95ALqhWLgVoCr")</f>
        <v/>
      </c>
      <c r="M13">
        <f>HYPERLINK("https://dexscreener.com/solana/whheYm7JzA2DsAofFKvXtNdJ8HhQDxa72fa52pdHaoB?maker=4625pi6asX1CpKmw1apw3mnGxxntS7F95ALqhWLgVoCr","https://dexscreener.com/solana/whheYm7JzA2DsAofFKvXtNdJ8HhQDxa72fa52pdHaoB?maker=4625pi6asX1CpKmw1apw3mnGxxntS7F95ALqhWLgVoCr")</f>
        <v/>
      </c>
    </row>
    <row r="14">
      <c r="A14" t="inlineStr">
        <is>
          <t>3a368tqbVCJC6oosQrwzEubyjbR7SeJ2ymnEbPJUpump</t>
        </is>
      </c>
      <c r="B14" t="inlineStr">
        <is>
          <t>TAPE</t>
        </is>
      </c>
      <c r="C14" t="n">
        <v>1</v>
      </c>
      <c r="D14" t="n">
        <v>-7.11</v>
      </c>
      <c r="E14" t="n">
        <v>-0.37</v>
      </c>
      <c r="F14" t="n">
        <v>19.26</v>
      </c>
      <c r="G14" t="n">
        <v>0</v>
      </c>
      <c r="H14" t="n">
        <v>2</v>
      </c>
      <c r="I14" t="n">
        <v>0</v>
      </c>
      <c r="J14" t="n">
        <v>-1</v>
      </c>
      <c r="K14" t="n">
        <v>-1</v>
      </c>
      <c r="L14">
        <f>HYPERLINK("https://www.defined.fi/sol/3a368tqbVCJC6oosQrwzEubyjbR7SeJ2ymnEbPJUpump?maker=4625pi6asX1CpKmw1apw3mnGxxntS7F95ALqhWLgVoCr","https://www.defined.fi/sol/3a368tqbVCJC6oosQrwzEubyjbR7SeJ2ymnEbPJUpump?maker=4625pi6asX1CpKmw1apw3mnGxxntS7F95ALqhWLgVoCr")</f>
        <v/>
      </c>
      <c r="M14">
        <f>HYPERLINK("https://dexscreener.com/solana/3a368tqbVCJC6oosQrwzEubyjbR7SeJ2ymnEbPJUpump?maker=4625pi6asX1CpKmw1apw3mnGxxntS7F95ALqhWLgVoCr","https://dexscreener.com/solana/3a368tqbVCJC6oosQrwzEubyjbR7SeJ2ymnEbPJUpump?maker=4625pi6asX1CpKmw1apw3mnGxxntS7F95ALqhWLgVoCr")</f>
        <v/>
      </c>
    </row>
    <row r="15">
      <c r="A15" t="inlineStr">
        <is>
          <t>ETZDTrZp1tWSTPHf22cyUXiv5xGzXuBFEwJAsE8ypump</t>
        </is>
      </c>
      <c r="B15" t="inlineStr">
        <is>
          <t>xcog</t>
        </is>
      </c>
      <c r="C15" t="n">
        <v>2</v>
      </c>
      <c r="D15" t="n">
        <v>145.96</v>
      </c>
      <c r="E15" t="n">
        <v>1.44</v>
      </c>
      <c r="F15" t="n">
        <v>101.56</v>
      </c>
      <c r="G15" t="n">
        <v>247.48</v>
      </c>
      <c r="H15" t="n">
        <v>10</v>
      </c>
      <c r="I15" t="n">
        <v>11</v>
      </c>
      <c r="J15" t="n">
        <v>-1</v>
      </c>
      <c r="K15" t="n">
        <v>-1</v>
      </c>
      <c r="L15">
        <f>HYPERLINK("https://www.defined.fi/sol/ETZDTrZp1tWSTPHf22cyUXiv5xGzXuBFEwJAsE8ypump?maker=4625pi6asX1CpKmw1apw3mnGxxntS7F95ALqhWLgVoCr","https://www.defined.fi/sol/ETZDTrZp1tWSTPHf22cyUXiv5xGzXuBFEwJAsE8ypump?maker=4625pi6asX1CpKmw1apw3mnGxxntS7F95ALqhWLgVoCr")</f>
        <v/>
      </c>
      <c r="M15">
        <f>HYPERLINK("https://dexscreener.com/solana/ETZDTrZp1tWSTPHf22cyUXiv5xGzXuBFEwJAsE8ypump?maker=4625pi6asX1CpKmw1apw3mnGxxntS7F95ALqhWLgVoCr","https://dexscreener.com/solana/ETZDTrZp1tWSTPHf22cyUXiv5xGzXuBFEwJAsE8ypump?maker=4625pi6asX1CpKmw1apw3mnGxxntS7F95ALqhWLgVoCr")</f>
        <v/>
      </c>
    </row>
    <row r="16">
      <c r="A16" t="inlineStr">
        <is>
          <t>PD11M8MB8qQUAiWzyEK4JwfS8rt7Set6av6a5JYpump</t>
        </is>
      </c>
      <c r="B16" t="inlineStr">
        <is>
          <t>AICRYNODE</t>
        </is>
      </c>
      <c r="C16" t="n">
        <v>2</v>
      </c>
      <c r="D16" t="n">
        <v>16.95</v>
      </c>
      <c r="E16" t="n">
        <v>0.09</v>
      </c>
      <c r="F16" t="n">
        <v>193.3</v>
      </c>
      <c r="G16" t="n">
        <v>210.25</v>
      </c>
      <c r="H16" t="n">
        <v>8</v>
      </c>
      <c r="I16" t="n">
        <v>10</v>
      </c>
      <c r="J16" t="n">
        <v>-1</v>
      </c>
      <c r="K16" t="n">
        <v>-1</v>
      </c>
      <c r="L16">
        <f>HYPERLINK("https://www.defined.fi/sol/PD11M8MB8qQUAiWzyEK4JwfS8rt7Set6av6a5JYpump?maker=4625pi6asX1CpKmw1apw3mnGxxntS7F95ALqhWLgVoCr","https://www.defined.fi/sol/PD11M8MB8qQUAiWzyEK4JwfS8rt7Set6av6a5JYpump?maker=4625pi6asX1CpKmw1apw3mnGxxntS7F95ALqhWLgVoCr")</f>
        <v/>
      </c>
      <c r="M16">
        <f>HYPERLINK("https://dexscreener.com/solana/PD11M8MB8qQUAiWzyEK4JwfS8rt7Set6av6a5JYpump?maker=4625pi6asX1CpKmw1apw3mnGxxntS7F95ALqhWLgVoCr","https://dexscreener.com/solana/PD11M8MB8qQUAiWzyEK4JwfS8rt7Set6av6a5JYpump?maker=4625pi6asX1CpKmw1apw3mnGxxntS7F95ALqhWLgVoCr")</f>
        <v/>
      </c>
    </row>
    <row r="17">
      <c r="A17" t="inlineStr">
        <is>
          <t>Ft2DavuS1ctcUV3cBJWB1BvD6v1zjjXMJD16VRBEpump</t>
        </is>
      </c>
      <c r="B17" t="inlineStr">
        <is>
          <t>cat</t>
        </is>
      </c>
      <c r="C17" t="n">
        <v>2</v>
      </c>
      <c r="D17" t="n">
        <v>-12.37</v>
      </c>
      <c r="E17" t="n">
        <v>-0.85</v>
      </c>
      <c r="F17" t="n">
        <v>28.97</v>
      </c>
      <c r="G17" t="n">
        <v>2.12</v>
      </c>
      <c r="H17" t="n">
        <v>4</v>
      </c>
      <c r="I17" t="n">
        <v>1</v>
      </c>
      <c r="J17" t="n">
        <v>-1</v>
      </c>
      <c r="K17" t="n">
        <v>-1</v>
      </c>
      <c r="L17">
        <f>HYPERLINK("https://www.defined.fi/sol/Ft2DavuS1ctcUV3cBJWB1BvD6v1zjjXMJD16VRBEpump?maker=4625pi6asX1CpKmw1apw3mnGxxntS7F95ALqhWLgVoCr","https://www.defined.fi/sol/Ft2DavuS1ctcUV3cBJWB1BvD6v1zjjXMJD16VRBEpump?maker=4625pi6asX1CpKmw1apw3mnGxxntS7F95ALqhWLgVoCr")</f>
        <v/>
      </c>
      <c r="M17">
        <f>HYPERLINK("https://dexscreener.com/solana/Ft2DavuS1ctcUV3cBJWB1BvD6v1zjjXMJD16VRBEpump?maker=4625pi6asX1CpKmw1apw3mnGxxntS7F95ALqhWLgVoCr","https://dexscreener.com/solana/Ft2DavuS1ctcUV3cBJWB1BvD6v1zjjXMJD16VRBEpump?maker=4625pi6asX1CpKmw1apw3mnGxxntS7F95ALqhWLgVoCr")</f>
        <v/>
      </c>
    </row>
    <row r="18">
      <c r="A18" t="inlineStr">
        <is>
          <t>ED5nyyWEzpPPiWimP8vYm7sD7TD3LAt3Q3gRTWHzPJBY</t>
        </is>
      </c>
      <c r="B18" t="inlineStr">
        <is>
          <t>MOODENG</t>
        </is>
      </c>
      <c r="C18" t="n">
        <v>2</v>
      </c>
      <c r="D18" t="n">
        <v>20.19</v>
      </c>
      <c r="E18" t="n">
        <v>0.01</v>
      </c>
      <c r="F18" t="n">
        <v>1531.68</v>
      </c>
      <c r="G18" t="n">
        <v>1504.64</v>
      </c>
      <c r="H18" t="n">
        <v>34</v>
      </c>
      <c r="I18" t="n">
        <v>52</v>
      </c>
      <c r="J18" t="n">
        <v>-1</v>
      </c>
      <c r="K18" t="n">
        <v>-1</v>
      </c>
      <c r="L18">
        <f>HYPERLINK("https://www.defined.fi/sol/ED5nyyWEzpPPiWimP8vYm7sD7TD3LAt3Q3gRTWHzPJBY?maker=4625pi6asX1CpKmw1apw3mnGxxntS7F95ALqhWLgVoCr","https://www.defined.fi/sol/ED5nyyWEzpPPiWimP8vYm7sD7TD3LAt3Q3gRTWHzPJBY?maker=4625pi6asX1CpKmw1apw3mnGxxntS7F95ALqhWLgVoCr")</f>
        <v/>
      </c>
      <c r="M18">
        <f>HYPERLINK("https://dexscreener.com/solana/ED5nyyWEzpPPiWimP8vYm7sD7TD3LAt3Q3gRTWHzPJBY?maker=4625pi6asX1CpKmw1apw3mnGxxntS7F95ALqhWLgVoCr","https://dexscreener.com/solana/ED5nyyWEzpPPiWimP8vYm7sD7TD3LAt3Q3gRTWHzPJBY?maker=4625pi6asX1CpKmw1apw3mnGxxntS7F95ALqhWLgVoCr")</f>
        <v/>
      </c>
    </row>
    <row r="19">
      <c r="A19" t="inlineStr">
        <is>
          <t>A6My2f1rwcjevEgHGsr9jv3wtp5oiDyehhMKdzwqdbjm</t>
        </is>
      </c>
      <c r="B19" t="inlineStr">
        <is>
          <t>FUND</t>
        </is>
      </c>
      <c r="C19" t="n">
        <v>2</v>
      </c>
      <c r="D19" t="n">
        <v>-2.79</v>
      </c>
      <c r="E19" t="n">
        <v>-0.05</v>
      </c>
      <c r="F19" t="n">
        <v>57.09</v>
      </c>
      <c r="G19" t="n">
        <v>54.3</v>
      </c>
      <c r="H19" t="n">
        <v>2</v>
      </c>
      <c r="I19" t="n">
        <v>2</v>
      </c>
      <c r="J19" t="n">
        <v>-1</v>
      </c>
      <c r="K19" t="n">
        <v>-1</v>
      </c>
      <c r="L19">
        <f>HYPERLINK("https://www.defined.fi/sol/A6My2f1rwcjevEgHGsr9jv3wtp5oiDyehhMKdzwqdbjm?maker=4625pi6asX1CpKmw1apw3mnGxxntS7F95ALqhWLgVoCr","https://www.defined.fi/sol/A6My2f1rwcjevEgHGsr9jv3wtp5oiDyehhMKdzwqdbjm?maker=4625pi6asX1CpKmw1apw3mnGxxntS7F95ALqhWLgVoCr")</f>
        <v/>
      </c>
      <c r="M19">
        <f>HYPERLINK("https://dexscreener.com/solana/A6My2f1rwcjevEgHGsr9jv3wtp5oiDyehhMKdzwqdbjm?maker=4625pi6asX1CpKmw1apw3mnGxxntS7F95ALqhWLgVoCr","https://dexscreener.com/solana/A6My2f1rwcjevEgHGsr9jv3wtp5oiDyehhMKdzwqdbjm?maker=4625pi6asX1CpKmw1apw3mnGxxntS7F95ALqhWLgVoCr")</f>
        <v/>
      </c>
    </row>
    <row r="20">
      <c r="A20" t="inlineStr">
        <is>
          <t>3aSnAfNmqL4WM8esAjRw61q7X998VqhFb5k97EY2pump</t>
        </is>
      </c>
      <c r="B20" t="inlineStr">
        <is>
          <t>Mentor</t>
        </is>
      </c>
      <c r="C20" t="n">
        <v>2</v>
      </c>
      <c r="D20" t="n">
        <v>-8.24</v>
      </c>
      <c r="E20" t="n">
        <v>-0.22</v>
      </c>
      <c r="F20" t="n">
        <v>38.15</v>
      </c>
      <c r="G20" t="n">
        <v>29.9</v>
      </c>
      <c r="H20" t="n">
        <v>5</v>
      </c>
      <c r="I20" t="n">
        <v>3</v>
      </c>
      <c r="J20" t="n">
        <v>-1</v>
      </c>
      <c r="K20" t="n">
        <v>-1</v>
      </c>
      <c r="L20">
        <f>HYPERLINK("https://www.defined.fi/sol/3aSnAfNmqL4WM8esAjRw61q7X998VqhFb5k97EY2pump?maker=4625pi6asX1CpKmw1apw3mnGxxntS7F95ALqhWLgVoCr","https://www.defined.fi/sol/3aSnAfNmqL4WM8esAjRw61q7X998VqhFb5k97EY2pump?maker=4625pi6asX1CpKmw1apw3mnGxxntS7F95ALqhWLgVoCr")</f>
        <v/>
      </c>
      <c r="M20">
        <f>HYPERLINK("https://dexscreener.com/solana/3aSnAfNmqL4WM8esAjRw61q7X998VqhFb5k97EY2pump?maker=4625pi6asX1CpKmw1apw3mnGxxntS7F95ALqhWLgVoCr","https://dexscreener.com/solana/3aSnAfNmqL4WM8esAjRw61q7X998VqhFb5k97EY2pump?maker=4625pi6asX1CpKmw1apw3mnGxxntS7F95ALqhWLgVoCr")</f>
        <v/>
      </c>
    </row>
    <row r="21">
      <c r="A21" t="inlineStr">
        <is>
          <t>8iWsK2WH3AGviQwAnt43zvc8yLy6QMUSuv8PK2A7pump</t>
        </is>
      </c>
      <c r="B21" t="inlineStr">
        <is>
          <t>unknown_8iWs</t>
        </is>
      </c>
      <c r="C21" t="n">
        <v>3</v>
      </c>
      <c r="D21" t="n">
        <v>-203.9</v>
      </c>
      <c r="E21" t="n">
        <v>-0.33</v>
      </c>
      <c r="F21" t="n">
        <v>685.77</v>
      </c>
      <c r="G21" t="n">
        <v>414.37</v>
      </c>
      <c r="H21" t="n">
        <v>17</v>
      </c>
      <c r="I21" t="n">
        <v>21</v>
      </c>
      <c r="J21" t="n">
        <v>-1</v>
      </c>
      <c r="K21" t="n">
        <v>-1</v>
      </c>
      <c r="L21">
        <f>HYPERLINK("https://www.defined.fi/sol/8iWsK2WH3AGviQwAnt43zvc8yLy6QMUSuv8PK2A7pump?maker=4625pi6asX1CpKmw1apw3mnGxxntS7F95ALqhWLgVoCr","https://www.defined.fi/sol/8iWsK2WH3AGviQwAnt43zvc8yLy6QMUSuv8PK2A7pump?maker=4625pi6asX1CpKmw1apw3mnGxxntS7F95ALqhWLgVoCr")</f>
        <v/>
      </c>
      <c r="M21">
        <f>HYPERLINK("https://dexscreener.com/solana/8iWsK2WH3AGviQwAnt43zvc8yLy6QMUSuv8PK2A7pump?maker=4625pi6asX1CpKmw1apw3mnGxxntS7F95ALqhWLgVoCr","https://dexscreener.com/solana/8iWsK2WH3AGviQwAnt43zvc8yLy6QMUSuv8PK2A7pump?maker=4625pi6asX1CpKmw1apw3mnGxxntS7F95ALqhWLgVoCr")</f>
        <v/>
      </c>
    </row>
    <row r="22">
      <c r="A22" t="inlineStr">
        <is>
          <t>HiHi1Qm9g1Un46LYBiv2FxJgwSqhyogpfZrjRHRMcLDx</t>
        </is>
      </c>
      <c r="B22" t="inlineStr">
        <is>
          <t>Hi</t>
        </is>
      </c>
      <c r="C22" t="n">
        <v>3</v>
      </c>
      <c r="D22" t="n">
        <v>-4.03</v>
      </c>
      <c r="E22" t="n">
        <v>-0.01</v>
      </c>
      <c r="F22" t="n">
        <v>251.75</v>
      </c>
      <c r="G22" t="n">
        <v>700.41</v>
      </c>
      <c r="H22" t="n">
        <v>3</v>
      </c>
      <c r="I22" t="n">
        <v>9</v>
      </c>
      <c r="J22" t="n">
        <v>-1</v>
      </c>
      <c r="K22" t="n">
        <v>-1</v>
      </c>
      <c r="L22">
        <f>HYPERLINK("https://www.defined.fi/sol/HiHi1Qm9g1Un46LYBiv2FxJgwSqhyogpfZrjRHRMcLDx?maker=4625pi6asX1CpKmw1apw3mnGxxntS7F95ALqhWLgVoCr","https://www.defined.fi/sol/HiHi1Qm9g1Un46LYBiv2FxJgwSqhyogpfZrjRHRMcLDx?maker=4625pi6asX1CpKmw1apw3mnGxxntS7F95ALqhWLgVoCr")</f>
        <v/>
      </c>
      <c r="M22">
        <f>HYPERLINK("https://dexscreener.com/solana/HiHi1Qm9g1Un46LYBiv2FxJgwSqhyogpfZrjRHRMcLDx?maker=4625pi6asX1CpKmw1apw3mnGxxntS7F95ALqhWLgVoCr","https://dexscreener.com/solana/HiHi1Qm9g1Un46LYBiv2FxJgwSqhyogpfZrjRHRMcLDx?maker=4625pi6asX1CpKmw1apw3mnGxxntS7F95ALqhWLgVoCr")</f>
        <v/>
      </c>
    </row>
    <row r="23">
      <c r="A23" t="inlineStr">
        <is>
          <t>BMW73BViUBDKy3YwS9LMLcpf9o4tYBcvjk87GJYrpump</t>
        </is>
      </c>
      <c r="B23" t="inlineStr">
        <is>
          <t>unknown_BMW7</t>
        </is>
      </c>
      <c r="C23" t="n">
        <v>4</v>
      </c>
      <c r="D23" t="n">
        <v>0</v>
      </c>
      <c r="E23" t="n">
        <v>0</v>
      </c>
      <c r="F23" t="n">
        <v>3.76</v>
      </c>
      <c r="G23" t="n">
        <v>0</v>
      </c>
      <c r="H23" t="n">
        <v>2</v>
      </c>
      <c r="I23" t="n">
        <v>0</v>
      </c>
      <c r="J23" t="n">
        <v>-1</v>
      </c>
      <c r="K23" t="n">
        <v>-1</v>
      </c>
      <c r="L23">
        <f>HYPERLINK("https://www.defined.fi/sol/BMW73BViUBDKy3YwS9LMLcpf9o4tYBcvjk87GJYrpump?maker=4625pi6asX1CpKmw1apw3mnGxxntS7F95ALqhWLgVoCr","https://www.defined.fi/sol/BMW73BViUBDKy3YwS9LMLcpf9o4tYBcvjk87GJYrpump?maker=4625pi6asX1CpKmw1apw3mnGxxntS7F95ALqhWLgVoCr")</f>
        <v/>
      </c>
      <c r="M23">
        <f>HYPERLINK("https://dexscreener.com/solana/BMW73BViUBDKy3YwS9LMLcpf9o4tYBcvjk87GJYrpump?maker=4625pi6asX1CpKmw1apw3mnGxxntS7F95ALqhWLgVoCr","https://dexscreener.com/solana/BMW73BViUBDKy3YwS9LMLcpf9o4tYBcvjk87GJYrpump?maker=4625pi6asX1CpKmw1apw3mnGxxntS7F95ALqhWLgVoCr")</f>
        <v/>
      </c>
    </row>
    <row r="24">
      <c r="A24" t="inlineStr">
        <is>
          <t>8aZsU1vq3PwWUYD37ABvinnKiwAnnM1F911rqiDTkJX8</t>
        </is>
      </c>
      <c r="B24" t="inlineStr">
        <is>
          <t>Typhlosion</t>
        </is>
      </c>
      <c r="C24" t="n">
        <v>4</v>
      </c>
      <c r="D24" t="n">
        <v>-0.273</v>
      </c>
      <c r="E24" t="n">
        <v>-1</v>
      </c>
      <c r="F24" t="n">
        <v>1.45</v>
      </c>
      <c r="G24" t="n">
        <v>0</v>
      </c>
      <c r="H24" t="n">
        <v>2</v>
      </c>
      <c r="I24" t="n">
        <v>0</v>
      </c>
      <c r="J24" t="n">
        <v>-1</v>
      </c>
      <c r="K24" t="n">
        <v>-1</v>
      </c>
      <c r="L24">
        <f>HYPERLINK("https://www.defined.fi/sol/8aZsU1vq3PwWUYD37ABvinnKiwAnnM1F911rqiDTkJX8?maker=4625pi6asX1CpKmw1apw3mnGxxntS7F95ALqhWLgVoCr","https://www.defined.fi/sol/8aZsU1vq3PwWUYD37ABvinnKiwAnnM1F911rqiDTkJX8?maker=4625pi6asX1CpKmw1apw3mnGxxntS7F95ALqhWLgVoCr")</f>
        <v/>
      </c>
      <c r="M24">
        <f>HYPERLINK("https://dexscreener.com/solana/8aZsU1vq3PwWUYD37ABvinnKiwAnnM1F911rqiDTkJX8?maker=4625pi6asX1CpKmw1apw3mnGxxntS7F95ALqhWLgVoCr","https://dexscreener.com/solana/8aZsU1vq3PwWUYD37ABvinnKiwAnnM1F911rqiDTkJX8?maker=4625pi6asX1CpKmw1apw3mnGxxntS7F95ALqhWLgVoCr")</f>
        <v/>
      </c>
    </row>
    <row r="25">
      <c r="A25" t="inlineStr">
        <is>
          <t>3BeJ9zCgQhaqKMu2HgKJ79yQBChD1Pf3hPwRX44fpump</t>
        </is>
      </c>
      <c r="B25" t="inlineStr">
        <is>
          <t>CB</t>
        </is>
      </c>
      <c r="C25" t="n">
        <v>5</v>
      </c>
      <c r="D25" t="n">
        <v>-9.449999999999999</v>
      </c>
      <c r="E25" t="n">
        <v>-0.05</v>
      </c>
      <c r="F25" t="n">
        <v>184.23</v>
      </c>
      <c r="G25" t="n">
        <v>174.78</v>
      </c>
      <c r="H25" t="n">
        <v>2</v>
      </c>
      <c r="I25" t="n">
        <v>3</v>
      </c>
      <c r="J25" t="n">
        <v>-1</v>
      </c>
      <c r="K25" t="n">
        <v>-1</v>
      </c>
      <c r="L25">
        <f>HYPERLINK("https://www.defined.fi/sol/3BeJ9zCgQhaqKMu2HgKJ79yQBChD1Pf3hPwRX44fpump?maker=4625pi6asX1CpKmw1apw3mnGxxntS7F95ALqhWLgVoCr","https://www.defined.fi/sol/3BeJ9zCgQhaqKMu2HgKJ79yQBChD1Pf3hPwRX44fpump?maker=4625pi6asX1CpKmw1apw3mnGxxntS7F95ALqhWLgVoCr")</f>
        <v/>
      </c>
      <c r="M25">
        <f>HYPERLINK("https://dexscreener.com/solana/3BeJ9zCgQhaqKMu2HgKJ79yQBChD1Pf3hPwRX44fpump?maker=4625pi6asX1CpKmw1apw3mnGxxntS7F95ALqhWLgVoCr","https://dexscreener.com/solana/3BeJ9zCgQhaqKMu2HgKJ79yQBChD1Pf3hPwRX44fpump?maker=4625pi6asX1CpKmw1apw3mnGxxntS7F95ALqhWLgVoCr")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2024-10-20T15:37:41Z</dcterms:created>
  <dcterms:modified xsi:type="dcterms:W3CDTF">2024-10-20T15:37:41Z</dcterms:modified>
</cp:coreProperties>
</file>