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8TYUnpKJmMeXfw2feRZJnUzHnzMkXbFK5jfpP6zGpump</t>
        </is>
      </c>
      <c r="B2" t="inlineStr">
        <is>
          <t>Emily</t>
        </is>
      </c>
      <c r="C2" t="n">
        <v>0</v>
      </c>
      <c r="D2" t="n">
        <v>0.013</v>
      </c>
      <c r="E2" t="n">
        <v>0.03</v>
      </c>
      <c r="F2" t="n">
        <v>0.496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HYPERLINK("https://www.defined.fi/sol/8TYUnpKJmMeXfw2feRZJnUzHnzMkXbFK5jfpP6zGpump?maker=45Lt5Ho31gB6UFTTxXBEvNdpu12o1vt4joYHz7y3dbbD","https://www.defined.fi/sol/8TYUnpKJmMeXfw2feRZJnUzHnzMkXbFK5jfpP6zGpump?maker=45Lt5Ho31gB6UFTTxXBEvNdpu12o1vt4joYHz7y3dbbD")</f>
        <v/>
      </c>
      <c r="M2">
        <f>HYPERLINK("https://dexscreener.com/solana/8TYUnpKJmMeXfw2feRZJnUzHnzMkXbFK5jfpP6zGpump?maker=45Lt5Ho31gB6UFTTxXBEvNdpu12o1vt4joYHz7y3dbbD","https://dexscreener.com/solana/8TYUnpKJmMeXfw2feRZJnUzHnzMkXbFK5jfpP6zGpump?maker=45Lt5Ho31gB6UFTTxXBEvNdpu12o1vt4joYHz7y3dbbD")</f>
        <v/>
      </c>
    </row>
    <row r="3">
      <c r="A3" t="inlineStr">
        <is>
          <t>8BFNreX5cd1KUAN1ct75xn4qv74uBJNqLxTfSbKPpump</t>
        </is>
      </c>
      <c r="B3" t="inlineStr">
        <is>
          <t>cryptid</t>
        </is>
      </c>
      <c r="C3" t="n">
        <v>0</v>
      </c>
      <c r="D3" t="n">
        <v>0.053</v>
      </c>
      <c r="E3" t="n">
        <v>0.11</v>
      </c>
      <c r="F3" t="n">
        <v>0.496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HYPERLINK("https://www.defined.fi/sol/8BFNreX5cd1KUAN1ct75xn4qv74uBJNqLxTfSbKPpump?maker=45Lt5Ho31gB6UFTTxXBEvNdpu12o1vt4joYHz7y3dbbD","https://www.defined.fi/sol/8BFNreX5cd1KUAN1ct75xn4qv74uBJNqLxTfSbKPpump?maker=45Lt5Ho31gB6UFTTxXBEvNdpu12o1vt4joYHz7y3dbbD")</f>
        <v/>
      </c>
      <c r="M3">
        <f>HYPERLINK("https://dexscreener.com/solana/8BFNreX5cd1KUAN1ct75xn4qv74uBJNqLxTfSbKPpump?maker=45Lt5Ho31gB6UFTTxXBEvNdpu12o1vt4joYHz7y3dbbD","https://dexscreener.com/solana/8BFNreX5cd1KUAN1ct75xn4qv74uBJNqLxTfSbKPpump?maker=45Lt5Ho31gB6UFTTxXBEvNdpu12o1vt4joYHz7y3dbbD")</f>
        <v/>
      </c>
    </row>
    <row r="4">
      <c r="A4" t="inlineStr">
        <is>
          <t>4FxtVVjQSkwKghNXnGBxx3iSoN3XQcsZ4fmjAbLPpump</t>
        </is>
      </c>
      <c r="B4" t="inlineStr">
        <is>
          <t>fleebr</t>
        </is>
      </c>
      <c r="C4" t="n">
        <v>0</v>
      </c>
      <c r="D4" t="n">
        <v>2.94</v>
      </c>
      <c r="E4" t="n">
        <v>3.03</v>
      </c>
      <c r="F4" t="n">
        <v>0.971</v>
      </c>
      <c r="G4" t="n">
        <v>3.21</v>
      </c>
      <c r="H4" t="n">
        <v>2</v>
      </c>
      <c r="I4" t="n">
        <v>3</v>
      </c>
      <c r="J4" t="n">
        <v>-1</v>
      </c>
      <c r="K4" t="n">
        <v>-1</v>
      </c>
      <c r="L4">
        <f>HYPERLINK("https://www.defined.fi/sol/4FxtVVjQSkwKghNXnGBxx3iSoN3XQcsZ4fmjAbLPpump?maker=45Lt5Ho31gB6UFTTxXBEvNdpu12o1vt4joYHz7y3dbbD","https://www.defined.fi/sol/4FxtVVjQSkwKghNXnGBxx3iSoN3XQcsZ4fmjAbLPpump?maker=45Lt5Ho31gB6UFTTxXBEvNdpu12o1vt4joYHz7y3dbbD")</f>
        <v/>
      </c>
      <c r="M4">
        <f>HYPERLINK("https://dexscreener.com/solana/4FxtVVjQSkwKghNXnGBxx3iSoN3XQcsZ4fmjAbLPpump?maker=45Lt5Ho31gB6UFTTxXBEvNdpu12o1vt4joYHz7y3dbbD","https://dexscreener.com/solana/4FxtVVjQSkwKghNXnGBxx3iSoN3XQcsZ4fmjAbLPpump?maker=45Lt5Ho31gB6UFTTxXBEvNdpu12o1vt4joYHz7y3dbbD")</f>
        <v/>
      </c>
    </row>
    <row r="5">
      <c r="A5" t="inlineStr">
        <is>
          <t>2doHxh9QGWK7qfy6e2shaxeURXocvKiXysiMj3SMpump</t>
        </is>
      </c>
      <c r="B5" t="inlineStr">
        <is>
          <t>Ampdot</t>
        </is>
      </c>
      <c r="C5" t="n">
        <v>0</v>
      </c>
      <c r="D5" t="n">
        <v>-0.07000000000000001</v>
      </c>
      <c r="E5" t="n">
        <v>-0.48</v>
      </c>
      <c r="F5" t="n">
        <v>0.146</v>
      </c>
      <c r="G5" t="n">
        <v>0</v>
      </c>
      <c r="H5" t="n">
        <v>1</v>
      </c>
      <c r="I5" t="n">
        <v>0</v>
      </c>
      <c r="J5" t="n">
        <v>-1</v>
      </c>
      <c r="K5" t="n">
        <v>-1</v>
      </c>
      <c r="L5">
        <f>HYPERLINK("https://www.defined.fi/sol/2doHxh9QGWK7qfy6e2shaxeURXocvKiXysiMj3SMpump?maker=45Lt5Ho31gB6UFTTxXBEvNdpu12o1vt4joYHz7y3dbbD","https://www.defined.fi/sol/2doHxh9QGWK7qfy6e2shaxeURXocvKiXysiMj3SMpump?maker=45Lt5Ho31gB6UFTTxXBEvNdpu12o1vt4joYHz7y3dbbD")</f>
        <v/>
      </c>
      <c r="M5">
        <f>HYPERLINK("https://dexscreener.com/solana/2doHxh9QGWK7qfy6e2shaxeURXocvKiXysiMj3SMpump?maker=45Lt5Ho31gB6UFTTxXBEvNdpu12o1vt4joYHz7y3dbbD","https://dexscreener.com/solana/2doHxh9QGWK7qfy6e2shaxeURXocvKiXysiMj3SMpump?maker=45Lt5Ho31gB6UFTTxXBEvNdpu12o1vt4joYHz7y3dbbD")</f>
        <v/>
      </c>
    </row>
    <row r="6">
      <c r="A6" t="inlineStr">
        <is>
          <t>4DWHWtqNGGbMYGu929jPxnsaDWJu5FrSHE4nrPwxpump</t>
        </is>
      </c>
      <c r="B6" t="inlineStr">
        <is>
          <t>HUMAN</t>
        </is>
      </c>
      <c r="C6" t="n">
        <v>0</v>
      </c>
      <c r="D6" t="n">
        <v>0.037</v>
      </c>
      <c r="E6" t="n">
        <v>-1</v>
      </c>
      <c r="F6" t="n">
        <v>0.491</v>
      </c>
      <c r="G6" t="n">
        <v>0</v>
      </c>
      <c r="H6" t="n">
        <v>1</v>
      </c>
      <c r="I6" t="n">
        <v>0</v>
      </c>
      <c r="J6" t="n">
        <v>-1</v>
      </c>
      <c r="K6" t="n">
        <v>-1</v>
      </c>
      <c r="L6">
        <f>HYPERLINK("https://www.defined.fi/sol/4DWHWtqNGGbMYGu929jPxnsaDWJu5FrSHE4nrPwxpump?maker=45Lt5Ho31gB6UFTTxXBEvNdpu12o1vt4joYHz7y3dbbD","https://www.defined.fi/sol/4DWHWtqNGGbMYGu929jPxnsaDWJu5FrSHE4nrPwxpump?maker=45Lt5Ho31gB6UFTTxXBEvNdpu12o1vt4joYHz7y3dbbD")</f>
        <v/>
      </c>
      <c r="M6">
        <f>HYPERLINK("https://dexscreener.com/solana/4DWHWtqNGGbMYGu929jPxnsaDWJu5FrSHE4nrPwxpump?maker=45Lt5Ho31gB6UFTTxXBEvNdpu12o1vt4joYHz7y3dbbD","https://dexscreener.com/solana/4DWHWtqNGGbMYGu929jPxnsaDWJu5FrSHE4nrPwxpump?maker=45Lt5Ho31gB6UFTTxXBEvNdpu12o1vt4joYHz7y3dbbD")</f>
        <v/>
      </c>
    </row>
    <row r="7">
      <c r="A7" t="inlineStr">
        <is>
          <t>GNao3Yoi39kWBmRsQ1F6bKERH3JiqrKdkGkoLgkbpump</t>
        </is>
      </c>
      <c r="B7" t="inlineStr">
        <is>
          <t>tsarnick</t>
        </is>
      </c>
      <c r="C7" t="n">
        <v>0</v>
      </c>
      <c r="D7" t="n">
        <v>-0.039</v>
      </c>
      <c r="E7" t="n">
        <v>-1</v>
      </c>
      <c r="F7" t="n">
        <v>0.439</v>
      </c>
      <c r="G7" t="n">
        <v>0</v>
      </c>
      <c r="H7" t="n">
        <v>3</v>
      </c>
      <c r="I7" t="n">
        <v>0</v>
      </c>
      <c r="J7" t="n">
        <v>-1</v>
      </c>
      <c r="K7" t="n">
        <v>-1</v>
      </c>
      <c r="L7">
        <f>HYPERLINK("https://www.defined.fi/sol/GNao3Yoi39kWBmRsQ1F6bKERH3JiqrKdkGkoLgkbpump?maker=45Lt5Ho31gB6UFTTxXBEvNdpu12o1vt4joYHz7y3dbbD","https://www.defined.fi/sol/GNao3Yoi39kWBmRsQ1F6bKERH3JiqrKdkGkoLgkbpump?maker=45Lt5Ho31gB6UFTTxXBEvNdpu12o1vt4joYHz7y3dbbD")</f>
        <v/>
      </c>
      <c r="M7">
        <f>HYPERLINK("https://dexscreener.com/solana/GNao3Yoi39kWBmRsQ1F6bKERH3JiqrKdkGkoLgkbpump?maker=45Lt5Ho31gB6UFTTxXBEvNdpu12o1vt4joYHz7y3dbbD","https://dexscreener.com/solana/GNao3Yoi39kWBmRsQ1F6bKERH3JiqrKdkGkoLgkbpump?maker=45Lt5Ho31gB6UFTTxXBEvNdpu12o1vt4joYHz7y3dbbD")</f>
        <v/>
      </c>
    </row>
    <row r="8">
      <c r="A8" t="inlineStr">
        <is>
          <t>75dh1aVyE88DiDDqN396Lkbcf4Kxj2KNGJRCTkcUpump</t>
        </is>
      </c>
      <c r="B8" t="inlineStr">
        <is>
          <t>JANUS</t>
        </is>
      </c>
      <c r="C8" t="n">
        <v>0</v>
      </c>
      <c r="D8" t="n">
        <v>3.98</v>
      </c>
      <c r="E8" t="n">
        <v>1.39</v>
      </c>
      <c r="F8" t="n">
        <v>2.87</v>
      </c>
      <c r="G8" t="n">
        <v>4.19</v>
      </c>
      <c r="H8" t="n">
        <v>4</v>
      </c>
      <c r="I8" t="n">
        <v>1</v>
      </c>
      <c r="J8" t="n">
        <v>-1</v>
      </c>
      <c r="K8" t="n">
        <v>-1</v>
      </c>
      <c r="L8">
        <f>HYPERLINK("https://www.defined.fi/sol/75dh1aVyE88DiDDqN396Lkbcf4Kxj2KNGJRCTkcUpump?maker=45Lt5Ho31gB6UFTTxXBEvNdpu12o1vt4joYHz7y3dbbD","https://www.defined.fi/sol/75dh1aVyE88DiDDqN396Lkbcf4Kxj2KNGJRCTkcUpump?maker=45Lt5Ho31gB6UFTTxXBEvNdpu12o1vt4joYHz7y3dbbD")</f>
        <v/>
      </c>
      <c r="M8">
        <f>HYPERLINK("https://dexscreener.com/solana/75dh1aVyE88DiDDqN396Lkbcf4Kxj2KNGJRCTkcUpump?maker=45Lt5Ho31gB6UFTTxXBEvNdpu12o1vt4joYHz7y3dbbD","https://dexscreener.com/solana/75dh1aVyE88DiDDqN396Lkbcf4Kxj2KNGJRCTkcUpump?maker=45Lt5Ho31gB6UFTTxXBEvNdpu12o1vt4joYHz7y3dbbD")</f>
        <v/>
      </c>
    </row>
    <row r="9">
      <c r="A9" t="inlineStr">
        <is>
          <t>DEJiPKx5GActUtB6qUssreUxkhXtL4hTQAAJZ7Ccw8se</t>
        </is>
      </c>
      <c r="B9" t="inlineStr">
        <is>
          <t>XD</t>
        </is>
      </c>
      <c r="C9" t="n">
        <v>1</v>
      </c>
      <c r="D9" t="n">
        <v>-0.089</v>
      </c>
      <c r="E9" t="n">
        <v>-0.18</v>
      </c>
      <c r="F9" t="n">
        <v>0.481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HYPERLINK("https://www.defined.fi/sol/DEJiPKx5GActUtB6qUssreUxkhXtL4hTQAAJZ7Ccw8se?maker=45Lt5Ho31gB6UFTTxXBEvNdpu12o1vt4joYHz7y3dbbD","https://www.defined.fi/sol/DEJiPKx5GActUtB6qUssreUxkhXtL4hTQAAJZ7Ccw8se?maker=45Lt5Ho31gB6UFTTxXBEvNdpu12o1vt4joYHz7y3dbbD")</f>
        <v/>
      </c>
      <c r="M9">
        <f>HYPERLINK("https://dexscreener.com/solana/DEJiPKx5GActUtB6qUssreUxkhXtL4hTQAAJZ7Ccw8se?maker=45Lt5Ho31gB6UFTTxXBEvNdpu12o1vt4joYHz7y3dbbD","https://dexscreener.com/solana/DEJiPKx5GActUtB6qUssreUxkhXtL4hTQAAJZ7Ccw8se?maker=45Lt5Ho31gB6UFTTxXBEvNdpu12o1vt4joYHz7y3dbbD")</f>
        <v/>
      </c>
    </row>
    <row r="10">
      <c r="A10" t="inlineStr">
        <is>
          <t>JBSVUpKgYNHt4GLtNebQxTJmZgftTMWENQrziHtGpump</t>
        </is>
      </c>
      <c r="B10" t="inlineStr">
        <is>
          <t>Swarm</t>
        </is>
      </c>
      <c r="C10" t="n">
        <v>1</v>
      </c>
      <c r="D10" t="n">
        <v>-0.176</v>
      </c>
      <c r="E10" t="n">
        <v>-0.36</v>
      </c>
      <c r="F10" t="n">
        <v>0.482</v>
      </c>
      <c r="G10" t="n">
        <v>0</v>
      </c>
      <c r="H10" t="n">
        <v>2</v>
      </c>
      <c r="I10" t="n">
        <v>0</v>
      </c>
      <c r="J10" t="n">
        <v>-1</v>
      </c>
      <c r="K10" t="n">
        <v>-1</v>
      </c>
      <c r="L10">
        <f>HYPERLINK("https://www.defined.fi/sol/JBSVUpKgYNHt4GLtNebQxTJmZgftTMWENQrziHtGpump?maker=45Lt5Ho31gB6UFTTxXBEvNdpu12o1vt4joYHz7y3dbbD","https://www.defined.fi/sol/JBSVUpKgYNHt4GLtNebQxTJmZgftTMWENQrziHtGpump?maker=45Lt5Ho31gB6UFTTxXBEvNdpu12o1vt4joYHz7y3dbbD")</f>
        <v/>
      </c>
      <c r="M10">
        <f>HYPERLINK("https://dexscreener.com/solana/JBSVUpKgYNHt4GLtNebQxTJmZgftTMWENQrziHtGpump?maker=45Lt5Ho31gB6UFTTxXBEvNdpu12o1vt4joYHz7y3dbbD","https://dexscreener.com/solana/JBSVUpKgYNHt4GLtNebQxTJmZgftTMWENQrziHtGpump?maker=45Lt5Ho31gB6UFTTxXBEvNdpu12o1vt4joYHz7y3dbbD")</f>
        <v/>
      </c>
    </row>
    <row r="11">
      <c r="A11" t="inlineStr">
        <is>
          <t>ETZDTrZp1tWSTPHf22cyUXiv5xGzXuBFEwJAsE8ypump</t>
        </is>
      </c>
      <c r="B11" t="inlineStr">
        <is>
          <t>xcog</t>
        </is>
      </c>
      <c r="C11" t="n">
        <v>1</v>
      </c>
      <c r="D11" t="n">
        <v>117.63</v>
      </c>
      <c r="E11" t="n">
        <v>248</v>
      </c>
      <c r="F11" t="n">
        <v>0.473</v>
      </c>
      <c r="G11" t="n">
        <v>117.56</v>
      </c>
      <c r="H11" t="n">
        <v>1</v>
      </c>
      <c r="I11" t="n">
        <v>18</v>
      </c>
      <c r="J11" t="n">
        <v>-1</v>
      </c>
      <c r="K11" t="n">
        <v>-1</v>
      </c>
      <c r="L11">
        <f>HYPERLINK("https://www.defined.fi/sol/ETZDTrZp1tWSTPHf22cyUXiv5xGzXuBFEwJAsE8ypump?maker=45Lt5Ho31gB6UFTTxXBEvNdpu12o1vt4joYHz7y3dbbD","https://www.defined.fi/sol/ETZDTrZp1tWSTPHf22cyUXiv5xGzXuBFEwJAsE8ypump?maker=45Lt5Ho31gB6UFTTxXBEvNdpu12o1vt4joYHz7y3dbbD")</f>
        <v/>
      </c>
      <c r="M11">
        <f>HYPERLINK("https://dexscreener.com/solana/ETZDTrZp1tWSTPHf22cyUXiv5xGzXuBFEwJAsE8ypump?maker=45Lt5Ho31gB6UFTTxXBEvNdpu12o1vt4joYHz7y3dbbD","https://dexscreener.com/solana/ETZDTrZp1tWSTPHf22cyUXiv5xGzXuBFEwJAsE8ypump?maker=45Lt5Ho31gB6UFTTxXBEvNdpu12o1vt4joYHz7y3dbbD")</f>
        <v/>
      </c>
    </row>
    <row r="12">
      <c r="A12" t="inlineStr">
        <is>
          <t>DBRiDgJAMsM95moTzJs7M9LnkGErpbv9v6CUR1DXnUu5</t>
        </is>
      </c>
      <c r="B12" t="inlineStr">
        <is>
          <t>DBR</t>
        </is>
      </c>
      <c r="C12" t="n">
        <v>1</v>
      </c>
      <c r="D12" t="n">
        <v>0</v>
      </c>
      <c r="E12" t="n">
        <v>-1</v>
      </c>
      <c r="F12" t="n">
        <v>0</v>
      </c>
      <c r="G12" t="n">
        <v>0</v>
      </c>
      <c r="H12" t="n">
        <v>0</v>
      </c>
      <c r="I12" t="n">
        <v>0</v>
      </c>
      <c r="J12" t="n">
        <v>-1</v>
      </c>
      <c r="K12" t="n">
        <v>-1</v>
      </c>
      <c r="L12">
        <f>HYPERLINK("https://www.defined.fi/sol/DBRiDgJAMsM95moTzJs7M9LnkGErpbv9v6CUR1DXnUu5?maker=45Lt5Ho31gB6UFTTxXBEvNdpu12o1vt4joYHz7y3dbbD","https://www.defined.fi/sol/DBRiDgJAMsM95moTzJs7M9LnkGErpbv9v6CUR1DXnUu5?maker=45Lt5Ho31gB6UFTTxXBEvNdpu12o1vt4joYHz7y3dbbD")</f>
        <v/>
      </c>
      <c r="M12">
        <f>HYPERLINK("https://dexscreener.com/solana/DBRiDgJAMsM95moTzJs7M9LnkGErpbv9v6CUR1DXnUu5?maker=45Lt5Ho31gB6UFTTxXBEvNdpu12o1vt4joYHz7y3dbbD","https://dexscreener.com/solana/DBRiDgJAMsM95moTzJs7M9LnkGErpbv9v6CUR1DXnUu5?maker=45Lt5Ho31gB6UFTTxXBEvNdpu12o1vt4joYHz7y3dbbD")</f>
        <v/>
      </c>
    </row>
    <row r="13">
      <c r="A13" t="inlineStr">
        <is>
          <t>Ft2DavuS1ctcUV3cBJWB1BvD6v1zjjXMJD16VRBEpump</t>
        </is>
      </c>
      <c r="B13" t="inlineStr">
        <is>
          <t>cat</t>
        </is>
      </c>
      <c r="C13" t="n">
        <v>1</v>
      </c>
      <c r="D13" t="n">
        <v>0.834</v>
      </c>
      <c r="E13" t="n">
        <v>1.33</v>
      </c>
      <c r="F13" t="n">
        <v>0.626</v>
      </c>
      <c r="G13" t="n">
        <v>0</v>
      </c>
      <c r="H13" t="n">
        <v>2</v>
      </c>
      <c r="I13" t="n">
        <v>0</v>
      </c>
      <c r="J13" t="n">
        <v>-1</v>
      </c>
      <c r="K13" t="n">
        <v>-1</v>
      </c>
      <c r="L13">
        <f>HYPERLINK("https://www.defined.fi/sol/Ft2DavuS1ctcUV3cBJWB1BvD6v1zjjXMJD16VRBEpump?maker=45Lt5Ho31gB6UFTTxXBEvNdpu12o1vt4joYHz7y3dbbD","https://www.defined.fi/sol/Ft2DavuS1ctcUV3cBJWB1BvD6v1zjjXMJD16VRBEpump?maker=45Lt5Ho31gB6UFTTxXBEvNdpu12o1vt4joYHz7y3dbbD")</f>
        <v/>
      </c>
      <c r="M13">
        <f>HYPERLINK("https://dexscreener.com/solana/Ft2DavuS1ctcUV3cBJWB1BvD6v1zjjXMJD16VRBEpump?maker=45Lt5Ho31gB6UFTTxXBEvNdpu12o1vt4joYHz7y3dbbD","https://dexscreener.com/solana/Ft2DavuS1ctcUV3cBJWB1BvD6v1zjjXMJD16VRBEpump?maker=45Lt5Ho31gB6UFTTxXBEvNdpu12o1vt4joYHz7y3dbbD")</f>
        <v/>
      </c>
    </row>
    <row r="14">
      <c r="A14" t="inlineStr">
        <is>
          <t>9NxRqJWLKTvVaevx5eZne8QyRutVDohF1vAR4sywpump</t>
        </is>
      </c>
      <c r="B14" t="inlineStr">
        <is>
          <t>Effective</t>
        </is>
      </c>
      <c r="C14" t="n">
        <v>1</v>
      </c>
      <c r="D14" t="n">
        <v>-0.216</v>
      </c>
      <c r="E14" t="n">
        <v>-0.45</v>
      </c>
      <c r="F14" t="n">
        <v>0.482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HYPERLINK("https://www.defined.fi/sol/9NxRqJWLKTvVaevx5eZne8QyRutVDohF1vAR4sywpump?maker=45Lt5Ho31gB6UFTTxXBEvNdpu12o1vt4joYHz7y3dbbD","https://www.defined.fi/sol/9NxRqJWLKTvVaevx5eZne8QyRutVDohF1vAR4sywpump?maker=45Lt5Ho31gB6UFTTxXBEvNdpu12o1vt4joYHz7y3dbbD")</f>
        <v/>
      </c>
      <c r="M14">
        <f>HYPERLINK("https://dexscreener.com/solana/9NxRqJWLKTvVaevx5eZne8QyRutVDohF1vAR4sywpump?maker=45Lt5Ho31gB6UFTTxXBEvNdpu12o1vt4joYHz7y3dbbD","https://dexscreener.com/solana/9NxRqJWLKTvVaevx5eZne8QyRutVDohF1vAR4sywpump?maker=45Lt5Ho31gB6UFTTxXBEvNdpu12o1vt4joYHz7y3dbbD")</f>
        <v/>
      </c>
    </row>
    <row r="15">
      <c r="A15" t="inlineStr">
        <is>
          <t>41revsxLUZnoiUQoMT9eBVCzi4cs8Xbs48rp53gcpump</t>
        </is>
      </c>
      <c r="B15" t="inlineStr">
        <is>
          <t>ROKO</t>
        </is>
      </c>
      <c r="C15" t="n">
        <v>1</v>
      </c>
      <c r="D15" t="n">
        <v>-0.346</v>
      </c>
      <c r="E15" t="n">
        <v>-0.72</v>
      </c>
      <c r="F15" t="n">
        <v>0.482</v>
      </c>
      <c r="G15" t="n">
        <v>0</v>
      </c>
      <c r="H15" t="n">
        <v>1</v>
      </c>
      <c r="I15" t="n">
        <v>0</v>
      </c>
      <c r="J15" t="n">
        <v>-1</v>
      </c>
      <c r="K15" t="n">
        <v>-1</v>
      </c>
      <c r="L15">
        <f>HYPERLINK("https://www.defined.fi/sol/41revsxLUZnoiUQoMT9eBVCzi4cs8Xbs48rp53gcpump?maker=45Lt5Ho31gB6UFTTxXBEvNdpu12o1vt4joYHz7y3dbbD","https://www.defined.fi/sol/41revsxLUZnoiUQoMT9eBVCzi4cs8Xbs48rp53gcpump?maker=45Lt5Ho31gB6UFTTxXBEvNdpu12o1vt4joYHz7y3dbbD")</f>
        <v/>
      </c>
      <c r="M15">
        <f>HYPERLINK("https://dexscreener.com/solana/41revsxLUZnoiUQoMT9eBVCzi4cs8Xbs48rp53gcpump?maker=45Lt5Ho31gB6UFTTxXBEvNdpu12o1vt4joYHz7y3dbbD","https://dexscreener.com/solana/41revsxLUZnoiUQoMT9eBVCzi4cs8Xbs48rp53gcpump?maker=45Lt5Ho31gB6UFTTxXBEvNdpu12o1vt4joYHz7y3dbbD")</f>
        <v/>
      </c>
    </row>
    <row r="16">
      <c r="A16" t="inlineStr">
        <is>
          <t>AXgfmnMwnkbfMdpXqXMn6oJCQ7sQKvX2PmkXfJSRpump</t>
        </is>
      </c>
      <c r="B16" t="inlineStr">
        <is>
          <t>YUD</t>
        </is>
      </c>
      <c r="C16" t="n">
        <v>1</v>
      </c>
      <c r="D16" t="n">
        <v>-0.23</v>
      </c>
      <c r="E16" t="n">
        <v>-0.48</v>
      </c>
      <c r="F16" t="n">
        <v>0.482</v>
      </c>
      <c r="G16" t="n">
        <v>0</v>
      </c>
      <c r="H16" t="n">
        <v>1</v>
      </c>
      <c r="I16" t="n">
        <v>0</v>
      </c>
      <c r="J16" t="n">
        <v>-1</v>
      </c>
      <c r="K16" t="n">
        <v>-1</v>
      </c>
      <c r="L16">
        <f>HYPERLINK("https://www.defined.fi/sol/AXgfmnMwnkbfMdpXqXMn6oJCQ7sQKvX2PmkXfJSRpump?maker=45Lt5Ho31gB6UFTTxXBEvNdpu12o1vt4joYHz7y3dbbD","https://www.defined.fi/sol/AXgfmnMwnkbfMdpXqXMn6oJCQ7sQKvX2PmkXfJSRpump?maker=45Lt5Ho31gB6UFTTxXBEvNdpu12o1vt4joYHz7y3dbbD")</f>
        <v/>
      </c>
      <c r="M16">
        <f>HYPERLINK("https://dexscreener.com/solana/AXgfmnMwnkbfMdpXqXMn6oJCQ7sQKvX2PmkXfJSRpump?maker=45Lt5Ho31gB6UFTTxXBEvNdpu12o1vt4joYHz7y3dbbD","https://dexscreener.com/solana/AXgfmnMwnkbfMdpXqXMn6oJCQ7sQKvX2PmkXfJSRpump?maker=45Lt5Ho31gB6UFTTxXBEvNdpu12o1vt4joYHz7y3dbbD")</f>
        <v/>
      </c>
    </row>
    <row r="17">
      <c r="A17" t="inlineStr">
        <is>
          <t>9o81cWB4kAWZ1hxxpakTsCTorJAwehPtxDKxMA564poi</t>
        </is>
      </c>
      <c r="B17" t="inlineStr">
        <is>
          <t>LILY</t>
        </is>
      </c>
      <c r="C17" t="n">
        <v>1</v>
      </c>
      <c r="D17" t="n">
        <v>0.112</v>
      </c>
      <c r="E17" t="n">
        <v>0.12</v>
      </c>
      <c r="F17" t="n">
        <v>0.96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HYPERLINK("https://www.defined.fi/sol/9o81cWB4kAWZ1hxxpakTsCTorJAwehPtxDKxMA564poi?maker=45Lt5Ho31gB6UFTTxXBEvNdpu12o1vt4joYHz7y3dbbD","https://www.defined.fi/sol/9o81cWB4kAWZ1hxxpakTsCTorJAwehPtxDKxMA564poi?maker=45Lt5Ho31gB6UFTTxXBEvNdpu12o1vt4joYHz7y3dbbD")</f>
        <v/>
      </c>
      <c r="M17">
        <f>HYPERLINK("https://dexscreener.com/solana/9o81cWB4kAWZ1hxxpakTsCTorJAwehPtxDKxMA564poi?maker=45Lt5Ho31gB6UFTTxXBEvNdpu12o1vt4joYHz7y3dbbD","https://dexscreener.com/solana/9o81cWB4kAWZ1hxxpakTsCTorJAwehPtxDKxMA564poi?maker=45Lt5Ho31gB6UFTTxXBEvNdpu12o1vt4joYHz7y3dbbD")</f>
        <v/>
      </c>
    </row>
    <row r="18">
      <c r="A18" t="inlineStr">
        <is>
          <t>Bx4ykEMurwPQBAFNvthGj73fMBVTvHa8e9cbAyaK4ZSh</t>
        </is>
      </c>
      <c r="B18" t="inlineStr">
        <is>
          <t>TOX</t>
        </is>
      </c>
      <c r="C18" t="n">
        <v>2</v>
      </c>
      <c r="D18" t="n">
        <v>0.177</v>
      </c>
      <c r="E18" t="n">
        <v>0.29</v>
      </c>
      <c r="F18" t="n">
        <v>0.61</v>
      </c>
      <c r="G18" t="n">
        <v>0.787</v>
      </c>
      <c r="H18" t="n">
        <v>0</v>
      </c>
      <c r="I18" t="n">
        <v>1</v>
      </c>
      <c r="J18" t="n">
        <v>-1</v>
      </c>
      <c r="K18" t="n">
        <v>-1</v>
      </c>
      <c r="L18">
        <f>HYPERLINK("https://www.defined.fi/sol/Bx4ykEMurwPQBAFNvthGj73fMBVTvHa8e9cbAyaK4ZSh?maker=45Lt5Ho31gB6UFTTxXBEvNdpu12o1vt4joYHz7y3dbbD","https://www.defined.fi/sol/Bx4ykEMurwPQBAFNvthGj73fMBVTvHa8e9cbAyaK4ZSh?maker=45Lt5Ho31gB6UFTTxXBEvNdpu12o1vt4joYHz7y3dbbD")</f>
        <v/>
      </c>
      <c r="M18">
        <f>HYPERLINK("https://dexscreener.com/solana/Bx4ykEMurwPQBAFNvthGj73fMBVTvHa8e9cbAyaK4ZSh?maker=45Lt5Ho31gB6UFTTxXBEvNdpu12o1vt4joYHz7y3dbbD","https://dexscreener.com/solana/Bx4ykEMurwPQBAFNvthGj73fMBVTvHa8e9cbAyaK4ZSh?maker=45Lt5Ho31gB6UFTTxXBEvNdpu12o1vt4joYHz7y3dbbD")</f>
        <v/>
      </c>
    </row>
    <row r="19">
      <c r="A19" t="inlineStr">
        <is>
          <t>Ci6Y1UX8bY4jxn6YiogJmdCxFEu2jmZhCcG65PStpump</t>
        </is>
      </c>
      <c r="B19" t="inlineStr">
        <is>
          <t>$RATi</t>
        </is>
      </c>
      <c r="C19" t="n">
        <v>5</v>
      </c>
      <c r="D19" t="n">
        <v>-0.538</v>
      </c>
      <c r="E19" t="n">
        <v>-0.84</v>
      </c>
      <c r="F19" t="n">
        <v>0.636</v>
      </c>
      <c r="G19" t="n">
        <v>0</v>
      </c>
      <c r="H19" t="n">
        <v>2</v>
      </c>
      <c r="I19" t="n">
        <v>0</v>
      </c>
      <c r="J19" t="n">
        <v>-1</v>
      </c>
      <c r="K19" t="n">
        <v>-1</v>
      </c>
      <c r="L19">
        <f>HYPERLINK("https://www.defined.fi/sol/Ci6Y1UX8bY4jxn6YiogJmdCxFEu2jmZhCcG65PStpump?maker=45Lt5Ho31gB6UFTTxXBEvNdpu12o1vt4joYHz7y3dbbD","https://www.defined.fi/sol/Ci6Y1UX8bY4jxn6YiogJmdCxFEu2jmZhCcG65PStpump?maker=45Lt5Ho31gB6UFTTxXBEvNdpu12o1vt4joYHz7y3dbbD")</f>
        <v/>
      </c>
      <c r="M19">
        <f>HYPERLINK("https://dexscreener.com/solana/Ci6Y1UX8bY4jxn6YiogJmdCxFEu2jmZhCcG65PStpump?maker=45Lt5Ho31gB6UFTTxXBEvNdpu12o1vt4joYHz7y3dbbD","https://dexscreener.com/solana/Ci6Y1UX8bY4jxn6YiogJmdCxFEu2jmZhCcG65PStpump?maker=45Lt5Ho31gB6UFTTxXBEvNdpu12o1vt4joYHz7y3dbbD")</f>
        <v/>
      </c>
    </row>
    <row r="20">
      <c r="A20" t="inlineStr">
        <is>
          <t>2m44kXoEHfpG1Szj6wLC5Th2vSi13PXghJSprvZVHkns</t>
        </is>
      </c>
      <c r="B20" t="inlineStr">
        <is>
          <t>MIKE</t>
        </is>
      </c>
      <c r="C20" t="n">
        <v>6</v>
      </c>
      <c r="D20" t="n">
        <v>-0.189</v>
      </c>
      <c r="E20" t="n">
        <v>-0.75</v>
      </c>
      <c r="F20" t="n">
        <v>0.253</v>
      </c>
      <c r="G20" t="n">
        <v>0.063</v>
      </c>
      <c r="H20" t="n">
        <v>0</v>
      </c>
      <c r="I20" t="n">
        <v>1</v>
      </c>
      <c r="J20" t="n">
        <v>-1</v>
      </c>
      <c r="K20" t="n">
        <v>-1</v>
      </c>
      <c r="L20">
        <f>HYPERLINK("https://www.defined.fi/sol/2m44kXoEHfpG1Szj6wLC5Th2vSi13PXghJSprvZVHkns?maker=45Lt5Ho31gB6UFTTxXBEvNdpu12o1vt4joYHz7y3dbbD","https://www.defined.fi/sol/2m44kXoEHfpG1Szj6wLC5Th2vSi13PXghJSprvZVHkns?maker=45Lt5Ho31gB6UFTTxXBEvNdpu12o1vt4joYHz7y3dbbD")</f>
        <v/>
      </c>
      <c r="M20">
        <f>HYPERLINK("https://dexscreener.com/solana/2m44kXoEHfpG1Szj6wLC5Th2vSi13PXghJSprvZVHkns?maker=45Lt5Ho31gB6UFTTxXBEvNdpu12o1vt4joYHz7y3dbbD","https://dexscreener.com/solana/2m44kXoEHfpG1Szj6wLC5Th2vSi13PXghJSprvZVHkns?maker=45Lt5Ho31gB6UFTTxXBEvNdpu12o1vt4joYHz7y3dbbD")</f>
        <v/>
      </c>
    </row>
    <row r="21">
      <c r="A21" t="inlineStr">
        <is>
          <t>4a2k8wHJQeWR88LuKmjtMYg9F7eMZV3Jc7WMpcYybBh4</t>
        </is>
      </c>
      <c r="B21" t="inlineStr">
        <is>
          <t>BOMO</t>
        </is>
      </c>
      <c r="C21" t="n">
        <v>6</v>
      </c>
      <c r="D21" t="n">
        <v>-0.8159999999999999</v>
      </c>
      <c r="E21" t="n">
        <v>-0.78</v>
      </c>
      <c r="F21" t="n">
        <v>1.05</v>
      </c>
      <c r="G21" t="n">
        <v>0.231</v>
      </c>
      <c r="H21" t="n">
        <v>0</v>
      </c>
      <c r="I21" t="n">
        <v>1</v>
      </c>
      <c r="J21" t="n">
        <v>-1</v>
      </c>
      <c r="K21" t="n">
        <v>-1</v>
      </c>
      <c r="L21">
        <f>HYPERLINK("https://www.defined.fi/sol/4a2k8wHJQeWR88LuKmjtMYg9F7eMZV3Jc7WMpcYybBh4?maker=45Lt5Ho31gB6UFTTxXBEvNdpu12o1vt4joYHz7y3dbbD","https://www.defined.fi/sol/4a2k8wHJQeWR88LuKmjtMYg9F7eMZV3Jc7WMpcYybBh4?maker=45Lt5Ho31gB6UFTTxXBEvNdpu12o1vt4joYHz7y3dbbD")</f>
        <v/>
      </c>
      <c r="M21">
        <f>HYPERLINK("https://dexscreener.com/solana/4a2k8wHJQeWR88LuKmjtMYg9F7eMZV3Jc7WMpcYybBh4?maker=45Lt5Ho31gB6UFTTxXBEvNdpu12o1vt4joYHz7y3dbbD","https://dexscreener.com/solana/4a2k8wHJQeWR88LuKmjtMYg9F7eMZV3Jc7WMpcYybBh4?maker=45Lt5Ho31gB6UFTTxXBEvNdpu12o1vt4joYHz7y3dbbD")</f>
        <v/>
      </c>
    </row>
    <row r="22">
      <c r="A22" t="inlineStr">
        <is>
          <t>5vWaPdVoaGpF9T8QV8jwqmkgUH7Eumw695YoqMS7tXGc</t>
        </is>
      </c>
      <c r="B22" t="inlineStr">
        <is>
          <t>KITSUNE</t>
        </is>
      </c>
      <c r="C22" t="n">
        <v>6</v>
      </c>
      <c r="D22" t="n">
        <v>-0.758</v>
      </c>
      <c r="E22" t="n">
        <v>-0.91</v>
      </c>
      <c r="F22" t="n">
        <v>0.833</v>
      </c>
      <c r="G22" t="n">
        <v>0.076</v>
      </c>
      <c r="H22" t="n">
        <v>0</v>
      </c>
      <c r="I22" t="n">
        <v>1</v>
      </c>
      <c r="J22" t="n">
        <v>-1</v>
      </c>
      <c r="K22" t="n">
        <v>-1</v>
      </c>
      <c r="L22">
        <f>HYPERLINK("https://www.defined.fi/sol/5vWaPdVoaGpF9T8QV8jwqmkgUH7Eumw695YoqMS7tXGc?maker=45Lt5Ho31gB6UFTTxXBEvNdpu12o1vt4joYHz7y3dbbD","https://www.defined.fi/sol/5vWaPdVoaGpF9T8QV8jwqmkgUH7Eumw695YoqMS7tXGc?maker=45Lt5Ho31gB6UFTTxXBEvNdpu12o1vt4joYHz7y3dbbD")</f>
        <v/>
      </c>
      <c r="M22">
        <f>HYPERLINK("https://dexscreener.com/solana/5vWaPdVoaGpF9T8QV8jwqmkgUH7Eumw695YoqMS7tXGc?maker=45Lt5Ho31gB6UFTTxXBEvNdpu12o1vt4joYHz7y3dbbD","https://dexscreener.com/solana/5vWaPdVoaGpF9T8QV8jwqmkgUH7Eumw695YoqMS7tXGc?maker=45Lt5Ho31gB6UFTTxXBEvNdpu12o1vt4joYHz7y3dbbD")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