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ACv51sJj43UmcwaRA976U1p1uELs3Lm8TAsRheMRpump</t>
        </is>
      </c>
      <c r="B2" t="inlineStr">
        <is>
          <t>ETER</t>
        </is>
      </c>
      <c r="C2" t="n">
        <v>0</v>
      </c>
      <c r="D2" t="n">
        <v>-0.952</v>
      </c>
      <c r="E2" t="n">
        <v>-0.96</v>
      </c>
      <c r="F2" t="n">
        <v>0.992</v>
      </c>
      <c r="G2" t="n">
        <v>0.04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HYPERLINK("https://www.defined.fi/sol/ACv51sJj43UmcwaRA976U1p1uELs3Lm8TAsRheMRpump?maker=3FNpgyw5LeNJV7DMQNS4CEJbo1Gu2g4TShkMJBwh2p3P","https://www.defined.fi/sol/ACv51sJj43UmcwaRA976U1p1uELs3Lm8TAsRheMRpump?maker=3FNpgyw5LeNJV7DMQNS4CEJbo1Gu2g4TShkMJBwh2p3P")</f>
        <v/>
      </c>
      <c r="M2">
        <f>HYPERLINK("https://dexscreener.com/solana/ACv51sJj43UmcwaRA976U1p1uELs3Lm8TAsRheMRpump?maker=3FNpgyw5LeNJV7DMQNS4CEJbo1Gu2g4TShkMJBwh2p3P","https://dexscreener.com/solana/ACv51sJj43UmcwaRA976U1p1uELs3Lm8TAsRheMRpump?maker=3FNpgyw5LeNJV7DMQNS4CEJbo1Gu2g4TShkMJBwh2p3P")</f>
        <v/>
      </c>
    </row>
    <row r="3">
      <c r="A3" t="inlineStr">
        <is>
          <t>6B4z4bHppSGcHRfXyeGDQS6rKxH8Sgu4A4eXHHudpump</t>
        </is>
      </c>
      <c r="B3" t="inlineStr">
        <is>
          <t>EAGLE</t>
        </is>
      </c>
      <c r="C3" t="n">
        <v>0</v>
      </c>
      <c r="D3" t="n">
        <v>-0.019</v>
      </c>
      <c r="E3" t="n">
        <v>-0.04</v>
      </c>
      <c r="F3" t="n">
        <v>0.491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HYPERLINK("https://www.defined.fi/sol/6B4z4bHppSGcHRfXyeGDQS6rKxH8Sgu4A4eXHHudpump?maker=3FNpgyw5LeNJV7DMQNS4CEJbo1Gu2g4TShkMJBwh2p3P","https://www.defined.fi/sol/6B4z4bHppSGcHRfXyeGDQS6rKxH8Sgu4A4eXHHudpump?maker=3FNpgyw5LeNJV7DMQNS4CEJbo1Gu2g4TShkMJBwh2p3P")</f>
        <v/>
      </c>
      <c r="M3">
        <f>HYPERLINK("https://dexscreener.com/solana/6B4z4bHppSGcHRfXyeGDQS6rKxH8Sgu4A4eXHHudpump?maker=3FNpgyw5LeNJV7DMQNS4CEJbo1Gu2g4TShkMJBwh2p3P","https://dexscreener.com/solana/6B4z4bHppSGcHRfXyeGDQS6rKxH8Sgu4A4eXHHudpump?maker=3FNpgyw5LeNJV7DMQNS4CEJbo1Gu2g4TShkMJBwh2p3P")</f>
        <v/>
      </c>
    </row>
    <row r="4">
      <c r="A4" t="inlineStr">
        <is>
          <t>2tBPEZp3uChtKvdKhWgaA8AsqK3J6Mvt8w7XQo39pump</t>
        </is>
      </c>
      <c r="B4" t="inlineStr">
        <is>
          <t>maxy</t>
        </is>
      </c>
      <c r="C4" t="n">
        <v>0</v>
      </c>
      <c r="D4" t="n">
        <v>-2.73</v>
      </c>
      <c r="E4" t="n">
        <v>-0.6899999999999999</v>
      </c>
      <c r="F4" t="n">
        <v>3.94</v>
      </c>
      <c r="G4" t="n">
        <v>0.717</v>
      </c>
      <c r="H4" t="n">
        <v>2</v>
      </c>
      <c r="I4" t="n">
        <v>1</v>
      </c>
      <c r="J4" t="n">
        <v>-1</v>
      </c>
      <c r="K4" t="n">
        <v>-1</v>
      </c>
      <c r="L4">
        <f>HYPERLINK("https://www.defined.fi/sol/2tBPEZp3uChtKvdKhWgaA8AsqK3J6Mvt8w7XQo39pump?maker=3FNpgyw5LeNJV7DMQNS4CEJbo1Gu2g4TShkMJBwh2p3P","https://www.defined.fi/sol/2tBPEZp3uChtKvdKhWgaA8AsqK3J6Mvt8w7XQo39pump?maker=3FNpgyw5LeNJV7DMQNS4CEJbo1Gu2g4TShkMJBwh2p3P")</f>
        <v/>
      </c>
      <c r="M4">
        <f>HYPERLINK("https://dexscreener.com/solana/2tBPEZp3uChtKvdKhWgaA8AsqK3J6Mvt8w7XQo39pump?maker=3FNpgyw5LeNJV7DMQNS4CEJbo1Gu2g4TShkMJBwh2p3P","https://dexscreener.com/solana/2tBPEZp3uChtKvdKhWgaA8AsqK3J6Mvt8w7XQo39pump?maker=3FNpgyw5LeNJV7DMQNS4CEJbo1Gu2g4TShkMJBwh2p3P")</f>
        <v/>
      </c>
    </row>
    <row r="5">
      <c r="A5" t="inlineStr">
        <is>
          <t>6YxPNBV9Btd7JF6qHFKVRWQ3jQauRkeTKEJoYLchpump</t>
        </is>
      </c>
      <c r="B5" t="inlineStr">
        <is>
          <t>MEWTARDIO</t>
        </is>
      </c>
      <c r="C5" t="n">
        <v>0</v>
      </c>
      <c r="D5" t="n">
        <v>-0.42</v>
      </c>
      <c r="E5" t="n">
        <v>-1</v>
      </c>
      <c r="F5" t="n">
        <v>1.17</v>
      </c>
      <c r="G5" t="n">
        <v>0.746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HYPERLINK("https://www.defined.fi/sol/6YxPNBV9Btd7JF6qHFKVRWQ3jQauRkeTKEJoYLchpump?maker=3FNpgyw5LeNJV7DMQNS4CEJbo1Gu2g4TShkMJBwh2p3P","https://www.defined.fi/sol/6YxPNBV9Btd7JF6qHFKVRWQ3jQauRkeTKEJoYLchpump?maker=3FNpgyw5LeNJV7DMQNS4CEJbo1Gu2g4TShkMJBwh2p3P")</f>
        <v/>
      </c>
      <c r="M5">
        <f>HYPERLINK("https://dexscreener.com/solana/6YxPNBV9Btd7JF6qHFKVRWQ3jQauRkeTKEJoYLchpump?maker=3FNpgyw5LeNJV7DMQNS4CEJbo1Gu2g4TShkMJBwh2p3P","https://dexscreener.com/solana/6YxPNBV9Btd7JF6qHFKVRWQ3jQauRkeTKEJoYLchpump?maker=3FNpgyw5LeNJV7DMQNS4CEJbo1Gu2g4TShkMJBwh2p3P")</f>
        <v/>
      </c>
    </row>
    <row r="6">
      <c r="A6" t="inlineStr">
        <is>
          <t>PkGtNQ1WtLj3sYYDcg9GtPCzoQtyvF6gaND9SyApump</t>
        </is>
      </c>
      <c r="B6" t="inlineStr">
        <is>
          <t>unknown_PkGt</t>
        </is>
      </c>
      <c r="C6" t="n">
        <v>0</v>
      </c>
      <c r="D6" t="n">
        <v>-0.181</v>
      </c>
      <c r="E6" t="n">
        <v>-0.36</v>
      </c>
      <c r="F6" t="n">
        <v>0.508</v>
      </c>
      <c r="G6" t="n">
        <v>0.327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HYPERLINK("https://www.defined.fi/sol/PkGtNQ1WtLj3sYYDcg9GtPCzoQtyvF6gaND9SyApump?maker=3FNpgyw5LeNJV7DMQNS4CEJbo1Gu2g4TShkMJBwh2p3P","https://www.defined.fi/sol/PkGtNQ1WtLj3sYYDcg9GtPCzoQtyvF6gaND9SyApump?maker=3FNpgyw5LeNJV7DMQNS4CEJbo1Gu2g4TShkMJBwh2p3P")</f>
        <v/>
      </c>
      <c r="M6">
        <f>HYPERLINK("https://dexscreener.com/solana/PkGtNQ1WtLj3sYYDcg9GtPCzoQtyvF6gaND9SyApump?maker=3FNpgyw5LeNJV7DMQNS4CEJbo1Gu2g4TShkMJBwh2p3P","https://dexscreener.com/solana/PkGtNQ1WtLj3sYYDcg9GtPCzoQtyvF6gaND9SyApump?maker=3FNpgyw5LeNJV7DMQNS4CEJbo1Gu2g4TShkMJBwh2p3P")</f>
        <v/>
      </c>
    </row>
    <row r="7">
      <c r="A7" t="inlineStr">
        <is>
          <t>FMQYqnmpZK3a1awWt2AQm6stS7Lz3JXFUBDiJ94Zpump</t>
        </is>
      </c>
      <c r="B7" t="inlineStr">
        <is>
          <t>MEoW</t>
        </is>
      </c>
      <c r="C7" t="n">
        <v>0</v>
      </c>
      <c r="D7" t="n">
        <v>-0.39</v>
      </c>
      <c r="E7" t="n">
        <v>-0.66</v>
      </c>
      <c r="F7" t="n">
        <v>0.588</v>
      </c>
      <c r="G7" t="n">
        <v>0.198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HYPERLINK("https://www.defined.fi/sol/FMQYqnmpZK3a1awWt2AQm6stS7Lz3JXFUBDiJ94Zpump?maker=3FNpgyw5LeNJV7DMQNS4CEJbo1Gu2g4TShkMJBwh2p3P","https://www.defined.fi/sol/FMQYqnmpZK3a1awWt2AQm6stS7Lz3JXFUBDiJ94Zpump?maker=3FNpgyw5LeNJV7DMQNS4CEJbo1Gu2g4TShkMJBwh2p3P")</f>
        <v/>
      </c>
      <c r="M7">
        <f>HYPERLINK("https://dexscreener.com/solana/FMQYqnmpZK3a1awWt2AQm6stS7Lz3JXFUBDiJ94Zpump?maker=3FNpgyw5LeNJV7DMQNS4CEJbo1Gu2g4TShkMJBwh2p3P","https://dexscreener.com/solana/FMQYqnmpZK3a1awWt2AQm6stS7Lz3JXFUBDiJ94Zpump?maker=3FNpgyw5LeNJV7DMQNS4CEJbo1Gu2g4TShkMJBwh2p3P")</f>
        <v/>
      </c>
    </row>
    <row r="8">
      <c r="A8" t="inlineStr">
        <is>
          <t>Fzvc3DR4bPtBNjrVTgzpbrNrG5mYYYQrtPWGHP7dpump</t>
        </is>
      </c>
      <c r="B8" t="inlineStr">
        <is>
          <t>abc</t>
        </is>
      </c>
      <c r="C8" t="n">
        <v>0</v>
      </c>
      <c r="D8" t="n">
        <v>-0.386</v>
      </c>
      <c r="E8" t="n">
        <v>-0.79</v>
      </c>
      <c r="F8" t="n">
        <v>0.491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HYPERLINK("https://www.defined.fi/sol/Fzvc3DR4bPtBNjrVTgzpbrNrG5mYYYQrtPWGHP7dpump?maker=3FNpgyw5LeNJV7DMQNS4CEJbo1Gu2g4TShkMJBwh2p3P","https://www.defined.fi/sol/Fzvc3DR4bPtBNjrVTgzpbrNrG5mYYYQrtPWGHP7dpump?maker=3FNpgyw5LeNJV7DMQNS4CEJbo1Gu2g4TShkMJBwh2p3P")</f>
        <v/>
      </c>
      <c r="M8">
        <f>HYPERLINK("https://dexscreener.com/solana/Fzvc3DR4bPtBNjrVTgzpbrNrG5mYYYQrtPWGHP7dpump?maker=3FNpgyw5LeNJV7DMQNS4CEJbo1Gu2g4TShkMJBwh2p3P","https://dexscreener.com/solana/Fzvc3DR4bPtBNjrVTgzpbrNrG5mYYYQrtPWGHP7dpump?maker=3FNpgyw5LeNJV7DMQNS4CEJbo1Gu2g4TShkMJBwh2p3P")</f>
        <v/>
      </c>
    </row>
    <row r="9">
      <c r="A9" t="inlineStr">
        <is>
          <t>6urJnUTJoy5J66YdmuPXQ3tM4xgbdaZKfK2bFvZmpump</t>
        </is>
      </c>
      <c r="B9" t="inlineStr">
        <is>
          <t>PEEPO</t>
        </is>
      </c>
      <c r="C9" t="n">
        <v>0</v>
      </c>
      <c r="D9" t="n">
        <v>-0.311</v>
      </c>
      <c r="E9" t="n">
        <v>-1</v>
      </c>
      <c r="F9" t="n">
        <v>0.49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HYPERLINK("https://www.defined.fi/sol/6urJnUTJoy5J66YdmuPXQ3tM4xgbdaZKfK2bFvZmpump?maker=3FNpgyw5LeNJV7DMQNS4CEJbo1Gu2g4TShkMJBwh2p3P","https://www.defined.fi/sol/6urJnUTJoy5J66YdmuPXQ3tM4xgbdaZKfK2bFvZmpump?maker=3FNpgyw5LeNJV7DMQNS4CEJbo1Gu2g4TShkMJBwh2p3P")</f>
        <v/>
      </c>
      <c r="M9">
        <f>HYPERLINK("https://dexscreener.com/solana/6urJnUTJoy5J66YdmuPXQ3tM4xgbdaZKfK2bFvZmpump?maker=3FNpgyw5LeNJV7DMQNS4CEJbo1Gu2g4TShkMJBwh2p3P","https://dexscreener.com/solana/6urJnUTJoy5J66YdmuPXQ3tM4xgbdaZKfK2bFvZmpump?maker=3FNpgyw5LeNJV7DMQNS4CEJbo1Gu2g4TShkMJBwh2p3P")</f>
        <v/>
      </c>
    </row>
    <row r="10">
      <c r="A10" t="inlineStr">
        <is>
          <t>wYDXbDpsfJisMTrRaUHXeizJhfV8YvyYtnRXLG4pump</t>
        </is>
      </c>
      <c r="B10" t="inlineStr">
        <is>
          <t>wart</t>
        </is>
      </c>
      <c r="C10" t="n">
        <v>0</v>
      </c>
      <c r="D10" t="n">
        <v>-0.066</v>
      </c>
      <c r="E10" t="n">
        <v>-1</v>
      </c>
      <c r="F10" t="n">
        <v>0.196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HYPERLINK("https://www.defined.fi/sol/wYDXbDpsfJisMTrRaUHXeizJhfV8YvyYtnRXLG4pump?maker=3FNpgyw5LeNJV7DMQNS4CEJbo1Gu2g4TShkMJBwh2p3P","https://www.defined.fi/sol/wYDXbDpsfJisMTrRaUHXeizJhfV8YvyYtnRXLG4pump?maker=3FNpgyw5LeNJV7DMQNS4CEJbo1Gu2g4TShkMJBwh2p3P")</f>
        <v/>
      </c>
      <c r="M10">
        <f>HYPERLINK("https://dexscreener.com/solana/wYDXbDpsfJisMTrRaUHXeizJhfV8YvyYtnRXLG4pump?maker=3FNpgyw5LeNJV7DMQNS4CEJbo1Gu2g4TShkMJBwh2p3P","https://dexscreener.com/solana/wYDXbDpsfJisMTrRaUHXeizJhfV8YvyYtnRXLG4pump?maker=3FNpgyw5LeNJV7DMQNS4CEJbo1Gu2g4TShkMJBwh2p3P")</f>
        <v/>
      </c>
    </row>
    <row r="11">
      <c r="A11" t="inlineStr">
        <is>
          <t>Be7scRY2ED4rn9tnPZUAAYSeXjMeEPAzrKNyZndApump</t>
        </is>
      </c>
      <c r="B11" t="inlineStr">
        <is>
          <t>SENT</t>
        </is>
      </c>
      <c r="C11" t="n">
        <v>0</v>
      </c>
      <c r="D11" t="n">
        <v>-0.148</v>
      </c>
      <c r="E11" t="n">
        <v>-1</v>
      </c>
      <c r="F11" t="n">
        <v>0.285</v>
      </c>
      <c r="G11" t="n">
        <v>0.137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HYPERLINK("https://www.defined.fi/sol/Be7scRY2ED4rn9tnPZUAAYSeXjMeEPAzrKNyZndApump?maker=3FNpgyw5LeNJV7DMQNS4CEJbo1Gu2g4TShkMJBwh2p3P","https://www.defined.fi/sol/Be7scRY2ED4rn9tnPZUAAYSeXjMeEPAzrKNyZndApump?maker=3FNpgyw5LeNJV7DMQNS4CEJbo1Gu2g4TShkMJBwh2p3P")</f>
        <v/>
      </c>
      <c r="M11">
        <f>HYPERLINK("https://dexscreener.com/solana/Be7scRY2ED4rn9tnPZUAAYSeXjMeEPAzrKNyZndApump?maker=3FNpgyw5LeNJV7DMQNS4CEJbo1Gu2g4TShkMJBwh2p3P","https://dexscreener.com/solana/Be7scRY2ED4rn9tnPZUAAYSeXjMeEPAzrKNyZndApump?maker=3FNpgyw5LeNJV7DMQNS4CEJbo1Gu2g4TShkMJBwh2p3P")</f>
        <v/>
      </c>
    </row>
    <row r="12">
      <c r="A12" t="inlineStr">
        <is>
          <t>2Yt81hSg7KUhaLWezGEAatySPxxShA3NPv32YJ9Rpump</t>
        </is>
      </c>
      <c r="B12" t="inlineStr">
        <is>
          <t>BOOM</t>
        </is>
      </c>
      <c r="C12" t="n">
        <v>0</v>
      </c>
      <c r="D12" t="n">
        <v>-0.078</v>
      </c>
      <c r="E12" t="n">
        <v>-1</v>
      </c>
      <c r="F12" t="n">
        <v>0.292</v>
      </c>
      <c r="G12" t="n">
        <v>0.214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HYPERLINK("https://www.defined.fi/sol/2Yt81hSg7KUhaLWezGEAatySPxxShA3NPv32YJ9Rpump?maker=3FNpgyw5LeNJV7DMQNS4CEJbo1Gu2g4TShkMJBwh2p3P","https://www.defined.fi/sol/2Yt81hSg7KUhaLWezGEAatySPxxShA3NPv32YJ9Rpump?maker=3FNpgyw5LeNJV7DMQNS4CEJbo1Gu2g4TShkMJBwh2p3P")</f>
        <v/>
      </c>
      <c r="M12">
        <f>HYPERLINK("https://dexscreener.com/solana/2Yt81hSg7KUhaLWezGEAatySPxxShA3NPv32YJ9Rpump?maker=3FNpgyw5LeNJV7DMQNS4CEJbo1Gu2g4TShkMJBwh2p3P","https://dexscreener.com/solana/2Yt81hSg7KUhaLWezGEAatySPxxShA3NPv32YJ9Rpump?maker=3FNpgyw5LeNJV7DMQNS4CEJbo1Gu2g4TShkMJBwh2p3P")</f>
        <v/>
      </c>
    </row>
    <row r="13">
      <c r="A13" t="inlineStr">
        <is>
          <t>4f83rycjdaPM68ZVmLf4i6X27EABqgbrb6g7EtLmpump</t>
        </is>
      </c>
      <c r="B13" t="inlineStr">
        <is>
          <t>BABALON</t>
        </is>
      </c>
      <c r="C13" t="n">
        <v>0</v>
      </c>
      <c r="D13" t="n">
        <v>-0.368</v>
      </c>
      <c r="E13" t="n">
        <v>-1</v>
      </c>
      <c r="F13" t="n">
        <v>0.474</v>
      </c>
      <c r="G13" t="n">
        <v>0.106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HYPERLINK("https://www.defined.fi/sol/4f83rycjdaPM68ZVmLf4i6X27EABqgbrb6g7EtLmpump?maker=3FNpgyw5LeNJV7DMQNS4CEJbo1Gu2g4TShkMJBwh2p3P","https://www.defined.fi/sol/4f83rycjdaPM68ZVmLf4i6X27EABqgbrb6g7EtLmpump?maker=3FNpgyw5LeNJV7DMQNS4CEJbo1Gu2g4TShkMJBwh2p3P")</f>
        <v/>
      </c>
      <c r="M13">
        <f>HYPERLINK("https://dexscreener.com/solana/4f83rycjdaPM68ZVmLf4i6X27EABqgbrb6g7EtLmpump?maker=3FNpgyw5LeNJV7DMQNS4CEJbo1Gu2g4TShkMJBwh2p3P","https://dexscreener.com/solana/4f83rycjdaPM68ZVmLf4i6X27EABqgbrb6g7EtLmpump?maker=3FNpgyw5LeNJV7DMQNS4CEJbo1Gu2g4TShkMJBwh2p3P")</f>
        <v/>
      </c>
    </row>
    <row r="14">
      <c r="A14" t="inlineStr">
        <is>
          <t>4DUMGk8R9YXCmuv22AvFTDRyusrEwj3bKcVzfajwpump</t>
        </is>
      </c>
      <c r="B14" t="inlineStr">
        <is>
          <t>GIRL</t>
        </is>
      </c>
      <c r="C14" t="n">
        <v>0</v>
      </c>
      <c r="D14" t="n">
        <v>-1.78</v>
      </c>
      <c r="E14" t="n">
        <v>-0.6</v>
      </c>
      <c r="F14" t="n">
        <v>2.95</v>
      </c>
      <c r="G14" t="n">
        <v>1.17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HYPERLINK("https://www.defined.fi/sol/4DUMGk8R9YXCmuv22AvFTDRyusrEwj3bKcVzfajwpump?maker=3FNpgyw5LeNJV7DMQNS4CEJbo1Gu2g4TShkMJBwh2p3P","https://www.defined.fi/sol/4DUMGk8R9YXCmuv22AvFTDRyusrEwj3bKcVzfajwpump?maker=3FNpgyw5LeNJV7DMQNS4CEJbo1Gu2g4TShkMJBwh2p3P")</f>
        <v/>
      </c>
      <c r="M14">
        <f>HYPERLINK("https://dexscreener.com/solana/4DUMGk8R9YXCmuv22AvFTDRyusrEwj3bKcVzfajwpump?maker=3FNpgyw5LeNJV7DMQNS4CEJbo1Gu2g4TShkMJBwh2p3P","https://dexscreener.com/solana/4DUMGk8R9YXCmuv22AvFTDRyusrEwj3bKcVzfajwpump?maker=3FNpgyw5LeNJV7DMQNS4CEJbo1Gu2g4TShkMJBwh2p3P")</f>
        <v/>
      </c>
    </row>
    <row r="15">
      <c r="A15" t="inlineStr">
        <is>
          <t>7zbmMXuv4Rg17jUKScFsgro1ShiuC8uuBcZyH3S1pump</t>
        </is>
      </c>
      <c r="B15" t="inlineStr">
        <is>
          <t>VORTEX</t>
        </is>
      </c>
      <c r="C15" t="n">
        <v>0</v>
      </c>
      <c r="D15" t="n">
        <v>-0.132</v>
      </c>
      <c r="E15" t="n">
        <v>-1</v>
      </c>
      <c r="F15" t="n">
        <v>0.531</v>
      </c>
      <c r="G15" t="n">
        <v>0.399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HYPERLINK("https://www.defined.fi/sol/7zbmMXuv4Rg17jUKScFsgro1ShiuC8uuBcZyH3S1pump?maker=3FNpgyw5LeNJV7DMQNS4CEJbo1Gu2g4TShkMJBwh2p3P","https://www.defined.fi/sol/7zbmMXuv4Rg17jUKScFsgro1ShiuC8uuBcZyH3S1pump?maker=3FNpgyw5LeNJV7DMQNS4CEJbo1Gu2g4TShkMJBwh2p3P")</f>
        <v/>
      </c>
      <c r="M15">
        <f>HYPERLINK("https://dexscreener.com/solana/7zbmMXuv4Rg17jUKScFsgro1ShiuC8uuBcZyH3S1pump?maker=3FNpgyw5LeNJV7DMQNS4CEJbo1Gu2g4TShkMJBwh2p3P","https://dexscreener.com/solana/7zbmMXuv4Rg17jUKScFsgro1ShiuC8uuBcZyH3S1pump?maker=3FNpgyw5LeNJV7DMQNS4CEJbo1Gu2g4TShkMJBwh2p3P")</f>
        <v/>
      </c>
    </row>
    <row r="16">
      <c r="A16" t="inlineStr">
        <is>
          <t>Ds6jXUtLehYnS15igxwo6wt8ZJuYmnXtf4NL9dPmpump</t>
        </is>
      </c>
      <c r="B16" t="inlineStr">
        <is>
          <t>BOS</t>
        </is>
      </c>
      <c r="C16" t="n">
        <v>0</v>
      </c>
      <c r="D16" t="n">
        <v>-0.155</v>
      </c>
      <c r="E16" t="n">
        <v>-1</v>
      </c>
      <c r="F16" t="n">
        <v>0.451</v>
      </c>
      <c r="G16" t="n">
        <v>0.296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HYPERLINK("https://www.defined.fi/sol/Ds6jXUtLehYnS15igxwo6wt8ZJuYmnXtf4NL9dPmpump?maker=3FNpgyw5LeNJV7DMQNS4CEJbo1Gu2g4TShkMJBwh2p3P","https://www.defined.fi/sol/Ds6jXUtLehYnS15igxwo6wt8ZJuYmnXtf4NL9dPmpump?maker=3FNpgyw5LeNJV7DMQNS4CEJbo1Gu2g4TShkMJBwh2p3P")</f>
        <v/>
      </c>
      <c r="M16">
        <f>HYPERLINK("https://dexscreener.com/solana/Ds6jXUtLehYnS15igxwo6wt8ZJuYmnXtf4NL9dPmpump?maker=3FNpgyw5LeNJV7DMQNS4CEJbo1Gu2g4TShkMJBwh2p3P","https://dexscreener.com/solana/Ds6jXUtLehYnS15igxwo6wt8ZJuYmnXtf4NL9dPmpump?maker=3FNpgyw5LeNJV7DMQNS4CEJbo1Gu2g4TShkMJBwh2p3P")</f>
        <v/>
      </c>
    </row>
    <row r="17">
      <c r="A17" t="inlineStr">
        <is>
          <t>CjDvVxS75MwTuA94nrr7WPxgS7DrPWbfRKvMfhTEpump</t>
        </is>
      </c>
      <c r="B17" t="inlineStr">
        <is>
          <t>MWAHAHA</t>
        </is>
      </c>
      <c r="C17" t="n">
        <v>0</v>
      </c>
      <c r="D17" t="n">
        <v>-0.298</v>
      </c>
      <c r="E17" t="n">
        <v>-1</v>
      </c>
      <c r="F17" t="n">
        <v>0.486</v>
      </c>
      <c r="G17" t="n">
        <v>0.188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HYPERLINK("https://www.defined.fi/sol/CjDvVxS75MwTuA94nrr7WPxgS7DrPWbfRKvMfhTEpump?maker=3FNpgyw5LeNJV7DMQNS4CEJbo1Gu2g4TShkMJBwh2p3P","https://www.defined.fi/sol/CjDvVxS75MwTuA94nrr7WPxgS7DrPWbfRKvMfhTEpump?maker=3FNpgyw5LeNJV7DMQNS4CEJbo1Gu2g4TShkMJBwh2p3P")</f>
        <v/>
      </c>
      <c r="M17">
        <f>HYPERLINK("https://dexscreener.com/solana/CjDvVxS75MwTuA94nrr7WPxgS7DrPWbfRKvMfhTEpump?maker=3FNpgyw5LeNJV7DMQNS4CEJbo1Gu2g4TShkMJBwh2p3P","https://dexscreener.com/solana/CjDvVxS75MwTuA94nrr7WPxgS7DrPWbfRKvMfhTEpump?maker=3FNpgyw5LeNJV7DMQNS4CEJbo1Gu2g4TShkMJBwh2p3P")</f>
        <v/>
      </c>
    </row>
    <row r="18">
      <c r="A18" t="inlineStr">
        <is>
          <t>HeJUFDxfJSzYFUuHLxkMqCgytU31G6mjP4wKviwqpump</t>
        </is>
      </c>
      <c r="B18" t="inlineStr">
        <is>
          <t>GNON</t>
        </is>
      </c>
      <c r="C18" t="n">
        <v>0</v>
      </c>
      <c r="D18" t="n">
        <v>16.81</v>
      </c>
      <c r="E18" t="n">
        <v>3.45</v>
      </c>
      <c r="F18" t="n">
        <v>4.87</v>
      </c>
      <c r="G18" t="n">
        <v>21.69</v>
      </c>
      <c r="H18" t="n">
        <v>1</v>
      </c>
      <c r="I18" t="n">
        <v>2</v>
      </c>
      <c r="J18" t="n">
        <v>-1</v>
      </c>
      <c r="K18" t="n">
        <v>-1</v>
      </c>
      <c r="L18">
        <f>HYPERLINK("https://www.defined.fi/sol/HeJUFDxfJSzYFUuHLxkMqCgytU31G6mjP4wKviwqpump?maker=3FNpgyw5LeNJV7DMQNS4CEJbo1Gu2g4TShkMJBwh2p3P","https://www.defined.fi/sol/HeJUFDxfJSzYFUuHLxkMqCgytU31G6mjP4wKviwqpump?maker=3FNpgyw5LeNJV7DMQNS4CEJbo1Gu2g4TShkMJBwh2p3P")</f>
        <v/>
      </c>
      <c r="M18">
        <f>HYPERLINK("https://dexscreener.com/solana/HeJUFDxfJSzYFUuHLxkMqCgytU31G6mjP4wKviwqpump?maker=3FNpgyw5LeNJV7DMQNS4CEJbo1Gu2g4TShkMJBwh2p3P","https://dexscreener.com/solana/HeJUFDxfJSzYFUuHLxkMqCgytU31G6mjP4wKviwqpump?maker=3FNpgyw5LeNJV7DMQNS4CEJbo1Gu2g4TShkMJBwh2p3P")</f>
        <v/>
      </c>
    </row>
    <row r="19">
      <c r="A19" t="inlineStr">
        <is>
          <t>BrN9aQu6XAk36aRMsZMVjkFsmSBhXoFvathsbBiYpump</t>
        </is>
      </c>
      <c r="B19" t="inlineStr">
        <is>
          <t>Luddites</t>
        </is>
      </c>
      <c r="C19" t="n">
        <v>0</v>
      </c>
      <c r="D19" t="n">
        <v>-0.445</v>
      </c>
      <c r="E19" t="n">
        <v>-0.46</v>
      </c>
      <c r="F19" t="n">
        <v>0.976</v>
      </c>
      <c r="G19" t="n">
        <v>0.532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HYPERLINK("https://www.defined.fi/sol/BrN9aQu6XAk36aRMsZMVjkFsmSBhXoFvathsbBiYpump?maker=3FNpgyw5LeNJV7DMQNS4CEJbo1Gu2g4TShkMJBwh2p3P","https://www.defined.fi/sol/BrN9aQu6XAk36aRMsZMVjkFsmSBhXoFvathsbBiYpump?maker=3FNpgyw5LeNJV7DMQNS4CEJbo1Gu2g4TShkMJBwh2p3P")</f>
        <v/>
      </c>
      <c r="M19">
        <f>HYPERLINK("https://dexscreener.com/solana/BrN9aQu6XAk36aRMsZMVjkFsmSBhXoFvathsbBiYpump?maker=3FNpgyw5LeNJV7DMQNS4CEJbo1Gu2g4TShkMJBwh2p3P","https://dexscreener.com/solana/BrN9aQu6XAk36aRMsZMVjkFsmSBhXoFvathsbBiYpump?maker=3FNpgyw5LeNJV7DMQNS4CEJbo1Gu2g4TShkMJBwh2p3P")</f>
        <v/>
      </c>
    </row>
    <row r="20">
      <c r="A20" t="inlineStr">
        <is>
          <t>2e4JVEPfPbpQoj5W5jjsfjmRMX6seZyA41HkDouKpump</t>
        </is>
      </c>
      <c r="B20" t="inlineStr">
        <is>
          <t>AITHEISM</t>
        </is>
      </c>
      <c r="C20" t="n">
        <v>0</v>
      </c>
      <c r="D20" t="n">
        <v>-0.753</v>
      </c>
      <c r="E20" t="n">
        <v>-0.77</v>
      </c>
      <c r="F20" t="n">
        <v>0.98</v>
      </c>
      <c r="G20" t="n">
        <v>0.226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HYPERLINK("https://www.defined.fi/sol/2e4JVEPfPbpQoj5W5jjsfjmRMX6seZyA41HkDouKpump?maker=3FNpgyw5LeNJV7DMQNS4CEJbo1Gu2g4TShkMJBwh2p3P","https://www.defined.fi/sol/2e4JVEPfPbpQoj5W5jjsfjmRMX6seZyA41HkDouKpump?maker=3FNpgyw5LeNJV7DMQNS4CEJbo1Gu2g4TShkMJBwh2p3P")</f>
        <v/>
      </c>
      <c r="M20">
        <f>HYPERLINK("https://dexscreener.com/solana/2e4JVEPfPbpQoj5W5jjsfjmRMX6seZyA41HkDouKpump?maker=3FNpgyw5LeNJV7DMQNS4CEJbo1Gu2g4TShkMJBwh2p3P","https://dexscreener.com/solana/2e4JVEPfPbpQoj5W5jjsfjmRMX6seZyA41HkDouKpump?maker=3FNpgyw5LeNJV7DMQNS4CEJbo1Gu2g4TShkMJBwh2p3P")</f>
        <v/>
      </c>
    </row>
    <row r="21">
      <c r="A21" t="inlineStr">
        <is>
          <t>4tZ5yM9nmj6pdMFFfviBpuus13QKaNjJH5sVxD2mpump</t>
        </is>
      </c>
      <c r="B21" t="inlineStr">
        <is>
          <t>BOT</t>
        </is>
      </c>
      <c r="C21" t="n">
        <v>0</v>
      </c>
      <c r="D21" t="n">
        <v>-0.713</v>
      </c>
      <c r="E21" t="n">
        <v>-0.73</v>
      </c>
      <c r="F21" t="n">
        <v>0.974</v>
      </c>
      <c r="G21" t="n">
        <v>0.261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HYPERLINK("https://www.defined.fi/sol/4tZ5yM9nmj6pdMFFfviBpuus13QKaNjJH5sVxD2mpump?maker=3FNpgyw5LeNJV7DMQNS4CEJbo1Gu2g4TShkMJBwh2p3P","https://www.defined.fi/sol/4tZ5yM9nmj6pdMFFfviBpuus13QKaNjJH5sVxD2mpump?maker=3FNpgyw5LeNJV7DMQNS4CEJbo1Gu2g4TShkMJBwh2p3P")</f>
        <v/>
      </c>
      <c r="M21">
        <f>HYPERLINK("https://dexscreener.com/solana/4tZ5yM9nmj6pdMFFfviBpuus13QKaNjJH5sVxD2mpump?maker=3FNpgyw5LeNJV7DMQNS4CEJbo1Gu2g4TShkMJBwh2p3P","https://dexscreener.com/solana/4tZ5yM9nmj6pdMFFfviBpuus13QKaNjJH5sVxD2mpump?maker=3FNpgyw5LeNJV7DMQNS4CEJbo1Gu2g4TShkMJBwh2p3P")</f>
        <v/>
      </c>
    </row>
    <row r="22">
      <c r="A22" t="inlineStr">
        <is>
          <t>75QXcopmzRku7q9dha1YVtgCJNGDvduDZRehxhLtpump</t>
        </is>
      </c>
      <c r="B22" t="inlineStr">
        <is>
          <t>DOP/ACC</t>
        </is>
      </c>
      <c r="C22" t="n">
        <v>0</v>
      </c>
      <c r="D22" t="n">
        <v>-0.889</v>
      </c>
      <c r="E22" t="n">
        <v>-1</v>
      </c>
      <c r="F22" t="n">
        <v>1.22</v>
      </c>
      <c r="G22" t="n">
        <v>0.326</v>
      </c>
      <c r="H22" t="n">
        <v>1</v>
      </c>
      <c r="I22" t="n">
        <v>1</v>
      </c>
      <c r="J22" t="n">
        <v>-1</v>
      </c>
      <c r="K22" t="n">
        <v>-1</v>
      </c>
      <c r="L22">
        <f>HYPERLINK("https://www.defined.fi/sol/75QXcopmzRku7q9dha1YVtgCJNGDvduDZRehxhLtpump?maker=3FNpgyw5LeNJV7DMQNS4CEJbo1Gu2g4TShkMJBwh2p3P","https://www.defined.fi/sol/75QXcopmzRku7q9dha1YVtgCJNGDvduDZRehxhLtpump?maker=3FNpgyw5LeNJV7DMQNS4CEJbo1Gu2g4TShkMJBwh2p3P")</f>
        <v/>
      </c>
      <c r="M22">
        <f>HYPERLINK("https://dexscreener.com/solana/75QXcopmzRku7q9dha1YVtgCJNGDvduDZRehxhLtpump?maker=3FNpgyw5LeNJV7DMQNS4CEJbo1Gu2g4TShkMJBwh2p3P","https://dexscreener.com/solana/75QXcopmzRku7q9dha1YVtgCJNGDvduDZRehxhLtpump?maker=3FNpgyw5LeNJV7DMQNS4CEJbo1Gu2g4TShkMJBwh2p3P")</f>
        <v/>
      </c>
    </row>
    <row r="23">
      <c r="A23" t="inlineStr">
        <is>
          <t>GJAFwWjJ3vnTsrQVabjBVK2TYB1YtRCQXRDfDgUnpump</t>
        </is>
      </c>
      <c r="B23" t="inlineStr">
        <is>
          <t>ACT</t>
        </is>
      </c>
      <c r="C23" t="n">
        <v>0</v>
      </c>
      <c r="D23" t="n">
        <v>-3.31</v>
      </c>
      <c r="E23" t="n">
        <v>-0.68</v>
      </c>
      <c r="F23" t="n">
        <v>4.88</v>
      </c>
      <c r="G23" t="n">
        <v>1.57</v>
      </c>
      <c r="H23" t="n">
        <v>3</v>
      </c>
      <c r="I23" t="n">
        <v>1</v>
      </c>
      <c r="J23" t="n">
        <v>-1</v>
      </c>
      <c r="K23" t="n">
        <v>-1</v>
      </c>
      <c r="L23">
        <f>HYPERLINK("https://www.defined.fi/sol/GJAFwWjJ3vnTsrQVabjBVK2TYB1YtRCQXRDfDgUnpump?maker=3FNpgyw5LeNJV7DMQNS4CEJbo1Gu2g4TShkMJBwh2p3P","https://www.defined.fi/sol/GJAFwWjJ3vnTsrQVabjBVK2TYB1YtRCQXRDfDgUnpump?maker=3FNpgyw5LeNJV7DMQNS4CEJbo1Gu2g4TShkMJBwh2p3P")</f>
        <v/>
      </c>
      <c r="M23">
        <f>HYPERLINK("https://dexscreener.com/solana/GJAFwWjJ3vnTsrQVabjBVK2TYB1YtRCQXRDfDgUnpump?maker=3FNpgyw5LeNJV7DMQNS4CEJbo1Gu2g4TShkMJBwh2p3P","https://dexscreener.com/solana/GJAFwWjJ3vnTsrQVabjBVK2TYB1YtRCQXRDfDgUnpump?maker=3FNpgyw5LeNJV7DMQNS4CEJbo1Gu2g4TShkMJBwh2p3P")</f>
        <v/>
      </c>
    </row>
    <row r="24">
      <c r="A24" t="inlineStr">
        <is>
          <t>yJcC48AWnaFQxb4CfZY6U19aQr3Pw6RKVhuGCLVpump</t>
        </is>
      </c>
      <c r="B24" t="inlineStr">
        <is>
          <t>WoTF</t>
        </is>
      </c>
      <c r="C24" t="n">
        <v>0</v>
      </c>
      <c r="D24" t="n">
        <v>2.36</v>
      </c>
      <c r="E24" t="n">
        <v>1.21</v>
      </c>
      <c r="F24" t="n">
        <v>1.95</v>
      </c>
      <c r="G24" t="n">
        <v>4.31</v>
      </c>
      <c r="H24" t="n">
        <v>2</v>
      </c>
      <c r="I24" t="n">
        <v>1</v>
      </c>
      <c r="J24" t="n">
        <v>-1</v>
      </c>
      <c r="K24" t="n">
        <v>-1</v>
      </c>
      <c r="L24">
        <f>HYPERLINK("https://www.defined.fi/sol/yJcC48AWnaFQxb4CfZY6U19aQr3Pw6RKVhuGCLVpump?maker=3FNpgyw5LeNJV7DMQNS4CEJbo1Gu2g4TShkMJBwh2p3P","https://www.defined.fi/sol/yJcC48AWnaFQxb4CfZY6U19aQr3Pw6RKVhuGCLVpump?maker=3FNpgyw5LeNJV7DMQNS4CEJbo1Gu2g4TShkMJBwh2p3P")</f>
        <v/>
      </c>
      <c r="M24">
        <f>HYPERLINK("https://dexscreener.com/solana/yJcC48AWnaFQxb4CfZY6U19aQr3Pw6RKVhuGCLVpump?maker=3FNpgyw5LeNJV7DMQNS4CEJbo1Gu2g4TShkMJBwh2p3P","https://dexscreener.com/solana/yJcC48AWnaFQxb4CfZY6U19aQr3Pw6RKVhuGCLVpump?maker=3FNpgyw5LeNJV7DMQNS4CEJbo1Gu2g4TShkMJBwh2p3P")</f>
        <v/>
      </c>
    </row>
    <row r="25">
      <c r="A25" t="inlineStr">
        <is>
          <t>3jATvMMpTmMjVCg2iAEY6Mg2CuTJMebRpcUoovJZpump</t>
        </is>
      </c>
      <c r="B25" t="inlineStr">
        <is>
          <t>SOLAGOTCHI</t>
        </is>
      </c>
      <c r="C25" t="n">
        <v>0</v>
      </c>
      <c r="D25" t="n">
        <v>0.59</v>
      </c>
      <c r="E25" t="n">
        <v>1.23</v>
      </c>
      <c r="F25" t="n">
        <v>0.482</v>
      </c>
      <c r="G25" t="n">
        <v>1.07</v>
      </c>
      <c r="H25" t="n">
        <v>1</v>
      </c>
      <c r="I25" t="n">
        <v>2</v>
      </c>
      <c r="J25" t="n">
        <v>-1</v>
      </c>
      <c r="K25" t="n">
        <v>-1</v>
      </c>
      <c r="L25">
        <f>HYPERLINK("https://www.defined.fi/sol/3jATvMMpTmMjVCg2iAEY6Mg2CuTJMebRpcUoovJZpump?maker=3FNpgyw5LeNJV7DMQNS4CEJbo1Gu2g4TShkMJBwh2p3P","https://www.defined.fi/sol/3jATvMMpTmMjVCg2iAEY6Mg2CuTJMebRpcUoovJZpump?maker=3FNpgyw5LeNJV7DMQNS4CEJbo1Gu2g4TShkMJBwh2p3P")</f>
        <v/>
      </c>
      <c r="M25">
        <f>HYPERLINK("https://dexscreener.com/solana/3jATvMMpTmMjVCg2iAEY6Mg2CuTJMebRpcUoovJZpump?maker=3FNpgyw5LeNJV7DMQNS4CEJbo1Gu2g4TShkMJBwh2p3P","https://dexscreener.com/solana/3jATvMMpTmMjVCg2iAEY6Mg2CuTJMebRpcUoovJZpump?maker=3FNpgyw5LeNJV7DMQNS4CEJbo1Gu2g4TShkMJBwh2p3P")</f>
        <v/>
      </c>
    </row>
    <row r="26">
      <c r="A26" t="inlineStr">
        <is>
          <t>DiFghEoqV5MgsSv1LqwdABcFq9hKt1FyDuA7FCkTpump</t>
        </is>
      </c>
      <c r="B26" t="inlineStr">
        <is>
          <t>GIO</t>
        </is>
      </c>
      <c r="C26" t="n">
        <v>0</v>
      </c>
      <c r="D26" t="n">
        <v>-0.291</v>
      </c>
      <c r="E26" t="n">
        <v>-1</v>
      </c>
      <c r="F26" t="n">
        <v>0.482</v>
      </c>
      <c r="G26" t="n">
        <v>0.191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HYPERLINK("https://www.defined.fi/sol/DiFghEoqV5MgsSv1LqwdABcFq9hKt1FyDuA7FCkTpump?maker=3FNpgyw5LeNJV7DMQNS4CEJbo1Gu2g4TShkMJBwh2p3P","https://www.defined.fi/sol/DiFghEoqV5MgsSv1LqwdABcFq9hKt1FyDuA7FCkTpump?maker=3FNpgyw5LeNJV7DMQNS4CEJbo1Gu2g4TShkMJBwh2p3P")</f>
        <v/>
      </c>
      <c r="M26">
        <f>HYPERLINK("https://dexscreener.com/solana/DiFghEoqV5MgsSv1LqwdABcFq9hKt1FyDuA7FCkTpump?maker=3FNpgyw5LeNJV7DMQNS4CEJbo1Gu2g4TShkMJBwh2p3P","https://dexscreener.com/solana/DiFghEoqV5MgsSv1LqwdABcFq9hKt1FyDuA7FCkTpump?maker=3FNpgyw5LeNJV7DMQNS4CEJbo1Gu2g4TShkMJBwh2p3P")</f>
        <v/>
      </c>
    </row>
    <row r="27">
      <c r="A27" t="inlineStr">
        <is>
          <t>FCGDDio5DuhujHcRQCDbXHnrcSA4pUGg2haNt7S2pump</t>
        </is>
      </c>
      <c r="B27" t="inlineStr">
        <is>
          <t>AirheadFun</t>
        </is>
      </c>
      <c r="C27" t="n">
        <v>1</v>
      </c>
      <c r="D27" t="n">
        <v>-0.242</v>
      </c>
      <c r="E27" t="n">
        <v>-0.25</v>
      </c>
      <c r="F27" t="n">
        <v>0.975</v>
      </c>
      <c r="G27" t="n">
        <v>0.734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HYPERLINK("https://www.defined.fi/sol/FCGDDio5DuhujHcRQCDbXHnrcSA4pUGg2haNt7S2pump?maker=3FNpgyw5LeNJV7DMQNS4CEJbo1Gu2g4TShkMJBwh2p3P","https://www.defined.fi/sol/FCGDDio5DuhujHcRQCDbXHnrcSA4pUGg2haNt7S2pump?maker=3FNpgyw5LeNJV7DMQNS4CEJbo1Gu2g4TShkMJBwh2p3P")</f>
        <v/>
      </c>
      <c r="M27">
        <f>HYPERLINK("https://dexscreener.com/solana/FCGDDio5DuhujHcRQCDbXHnrcSA4pUGg2haNt7S2pump?maker=3FNpgyw5LeNJV7DMQNS4CEJbo1Gu2g4TShkMJBwh2p3P","https://dexscreener.com/solana/FCGDDio5DuhujHcRQCDbXHnrcSA4pUGg2haNt7S2pump?maker=3FNpgyw5LeNJV7DMQNS4CEJbo1Gu2g4TShkMJBwh2p3P")</f>
        <v/>
      </c>
    </row>
    <row r="28">
      <c r="A28" t="inlineStr">
        <is>
          <t>Ek68tWxCQGRvrECxRo4PM1iGEivMfCHzCLSrgsUDpump</t>
        </is>
      </c>
      <c r="B28" t="inlineStr">
        <is>
          <t>GRICH</t>
        </is>
      </c>
      <c r="C28" t="n">
        <v>1</v>
      </c>
      <c r="D28" t="n">
        <v>-0.357</v>
      </c>
      <c r="E28" t="n">
        <v>-1</v>
      </c>
      <c r="F28" t="n">
        <v>0.485</v>
      </c>
      <c r="G28" t="n">
        <v>0.127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HYPERLINK("https://www.defined.fi/sol/Ek68tWxCQGRvrECxRo4PM1iGEivMfCHzCLSrgsUDpump?maker=3FNpgyw5LeNJV7DMQNS4CEJbo1Gu2g4TShkMJBwh2p3P","https://www.defined.fi/sol/Ek68tWxCQGRvrECxRo4PM1iGEivMfCHzCLSrgsUDpump?maker=3FNpgyw5LeNJV7DMQNS4CEJbo1Gu2g4TShkMJBwh2p3P")</f>
        <v/>
      </c>
      <c r="M28">
        <f>HYPERLINK("https://dexscreener.com/solana/Ek68tWxCQGRvrECxRo4PM1iGEivMfCHzCLSrgsUDpump?maker=3FNpgyw5LeNJV7DMQNS4CEJbo1Gu2g4TShkMJBwh2p3P","https://dexscreener.com/solana/Ek68tWxCQGRvrECxRo4PM1iGEivMfCHzCLSrgsUDpump?maker=3FNpgyw5LeNJV7DMQNS4CEJbo1Gu2g4TShkMJBwh2p3P")</f>
        <v/>
      </c>
    </row>
    <row r="29">
      <c r="A29" t="inlineStr">
        <is>
          <t>mchXra9PGqbMPuJ5FW9YxkkoSVKWAhyu5xP5tk4pump</t>
        </is>
      </c>
      <c r="B29" t="inlineStr">
        <is>
          <t>Gaia</t>
        </is>
      </c>
      <c r="C29" t="n">
        <v>1</v>
      </c>
      <c r="D29" t="n">
        <v>1.04</v>
      </c>
      <c r="E29" t="n">
        <v>1.08</v>
      </c>
      <c r="F29" t="n">
        <v>0.966</v>
      </c>
      <c r="G29" t="n">
        <v>2.01</v>
      </c>
      <c r="H29" t="n">
        <v>1</v>
      </c>
      <c r="I29" t="n">
        <v>2</v>
      </c>
      <c r="J29" t="n">
        <v>-1</v>
      </c>
      <c r="K29" t="n">
        <v>-1</v>
      </c>
      <c r="L29">
        <f>HYPERLINK("https://www.defined.fi/sol/mchXra9PGqbMPuJ5FW9YxkkoSVKWAhyu5xP5tk4pump?maker=3FNpgyw5LeNJV7DMQNS4CEJbo1Gu2g4TShkMJBwh2p3P","https://www.defined.fi/sol/mchXra9PGqbMPuJ5FW9YxkkoSVKWAhyu5xP5tk4pump?maker=3FNpgyw5LeNJV7DMQNS4CEJbo1Gu2g4TShkMJBwh2p3P")</f>
        <v/>
      </c>
      <c r="M29">
        <f>HYPERLINK("https://dexscreener.com/solana/mchXra9PGqbMPuJ5FW9YxkkoSVKWAhyu5xP5tk4pump?maker=3FNpgyw5LeNJV7DMQNS4CEJbo1Gu2g4TShkMJBwh2p3P","https://dexscreener.com/solana/mchXra9PGqbMPuJ5FW9YxkkoSVKWAhyu5xP5tk4pump?maker=3FNpgyw5LeNJV7DMQNS4CEJbo1Gu2g4TShkMJBwh2p3P")</f>
        <v/>
      </c>
    </row>
    <row r="30">
      <c r="A30" t="inlineStr">
        <is>
          <t>FtLckRFv1V5vaoC1gAs1p7k7j1gWWdw4bBa4fRocpump</t>
        </is>
      </c>
      <c r="B30" t="inlineStr">
        <is>
          <t>HUGGY</t>
        </is>
      </c>
      <c r="C30" t="n">
        <v>1</v>
      </c>
      <c r="D30" t="n">
        <v>7.09</v>
      </c>
      <c r="E30" t="n">
        <v>14</v>
      </c>
      <c r="F30" t="n">
        <v>0.475</v>
      </c>
      <c r="G30" t="n">
        <v>7.57</v>
      </c>
      <c r="H30" t="n">
        <v>1</v>
      </c>
      <c r="I30" t="n">
        <v>3</v>
      </c>
      <c r="J30" t="n">
        <v>-1</v>
      </c>
      <c r="K30" t="n">
        <v>-1</v>
      </c>
      <c r="L30">
        <f>HYPERLINK("https://www.defined.fi/sol/FtLckRFv1V5vaoC1gAs1p7k7j1gWWdw4bBa4fRocpump?maker=3FNpgyw5LeNJV7DMQNS4CEJbo1Gu2g4TShkMJBwh2p3P","https://www.defined.fi/sol/FtLckRFv1V5vaoC1gAs1p7k7j1gWWdw4bBa4fRocpump?maker=3FNpgyw5LeNJV7DMQNS4CEJbo1Gu2g4TShkMJBwh2p3P")</f>
        <v/>
      </c>
      <c r="M30">
        <f>HYPERLINK("https://dexscreener.com/solana/FtLckRFv1V5vaoC1gAs1p7k7j1gWWdw4bBa4fRocpump?maker=3FNpgyw5LeNJV7DMQNS4CEJbo1Gu2g4TShkMJBwh2p3P","https://dexscreener.com/solana/FtLckRFv1V5vaoC1gAs1p7k7j1gWWdw4bBa4fRocpump?maker=3FNpgyw5LeNJV7DMQNS4CEJbo1Gu2g4TShkMJBwh2p3P")</f>
        <v/>
      </c>
    </row>
    <row r="31">
      <c r="A31" t="inlineStr">
        <is>
          <t>52JcDGHbKWTQzx4ocm72cjAxu7hhesx3aV1XqkCxpump</t>
        </is>
      </c>
      <c r="B31" t="inlineStr">
        <is>
          <t>YETI</t>
        </is>
      </c>
      <c r="C31" t="n">
        <v>1</v>
      </c>
      <c r="D31" t="n">
        <v>-0.42</v>
      </c>
      <c r="E31" t="n">
        <v>-1</v>
      </c>
      <c r="F31" t="n">
        <v>0.536</v>
      </c>
      <c r="G31" t="n">
        <v>0.116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HYPERLINK("https://www.defined.fi/sol/52JcDGHbKWTQzx4ocm72cjAxu7hhesx3aV1XqkCxpump?maker=3FNpgyw5LeNJV7DMQNS4CEJbo1Gu2g4TShkMJBwh2p3P","https://www.defined.fi/sol/52JcDGHbKWTQzx4ocm72cjAxu7hhesx3aV1XqkCxpump?maker=3FNpgyw5LeNJV7DMQNS4CEJbo1Gu2g4TShkMJBwh2p3P")</f>
        <v/>
      </c>
      <c r="M31">
        <f>HYPERLINK("https://dexscreener.com/solana/52JcDGHbKWTQzx4ocm72cjAxu7hhesx3aV1XqkCxpump?maker=3FNpgyw5LeNJV7DMQNS4CEJbo1Gu2g4TShkMJBwh2p3P","https://dexscreener.com/solana/52JcDGHbKWTQzx4ocm72cjAxu7hhesx3aV1XqkCxpump?maker=3FNpgyw5LeNJV7DMQNS4CEJbo1Gu2g4TShkMJBwh2p3P")</f>
        <v/>
      </c>
    </row>
    <row r="32">
      <c r="A32" t="inlineStr">
        <is>
          <t>Awif5iQnv1J2x6RHJrh3cNyaH2ghu47DsJfRgFwSpump</t>
        </is>
      </c>
      <c r="B32" t="inlineStr">
        <is>
          <t>Orb</t>
        </is>
      </c>
      <c r="C32" t="n">
        <v>1</v>
      </c>
      <c r="D32" t="n">
        <v>-0.669</v>
      </c>
      <c r="E32" t="n">
        <v>-0.6899999999999999</v>
      </c>
      <c r="F32" t="n">
        <v>0.973</v>
      </c>
      <c r="G32" t="n">
        <v>0.304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HYPERLINK("https://www.defined.fi/sol/Awif5iQnv1J2x6RHJrh3cNyaH2ghu47DsJfRgFwSpump?maker=3FNpgyw5LeNJV7DMQNS4CEJbo1Gu2g4TShkMJBwh2p3P","https://www.defined.fi/sol/Awif5iQnv1J2x6RHJrh3cNyaH2ghu47DsJfRgFwSpump?maker=3FNpgyw5LeNJV7DMQNS4CEJbo1Gu2g4TShkMJBwh2p3P")</f>
        <v/>
      </c>
      <c r="M32">
        <f>HYPERLINK("https://dexscreener.com/solana/Awif5iQnv1J2x6RHJrh3cNyaH2ghu47DsJfRgFwSpump?maker=3FNpgyw5LeNJV7DMQNS4CEJbo1Gu2g4TShkMJBwh2p3P","https://dexscreener.com/solana/Awif5iQnv1J2x6RHJrh3cNyaH2ghu47DsJfRgFwSpump?maker=3FNpgyw5LeNJV7DMQNS4CEJbo1Gu2g4TShkMJBwh2p3P")</f>
        <v/>
      </c>
    </row>
    <row r="33">
      <c r="A33" t="inlineStr">
        <is>
          <t>HfLAQTK6LSQEtLQLipsqBJ3j1tRtUjKcxoCJk7Ekpump</t>
        </is>
      </c>
      <c r="B33" t="inlineStr">
        <is>
          <t>CLAUDIA</t>
        </is>
      </c>
      <c r="C33" t="n">
        <v>1</v>
      </c>
      <c r="D33" t="n">
        <v>-0.019</v>
      </c>
      <c r="E33" t="n">
        <v>-1</v>
      </c>
      <c r="F33" t="n">
        <v>0.49</v>
      </c>
      <c r="G33" t="n">
        <v>0.47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HYPERLINK("https://www.defined.fi/sol/HfLAQTK6LSQEtLQLipsqBJ3j1tRtUjKcxoCJk7Ekpump?maker=3FNpgyw5LeNJV7DMQNS4CEJbo1Gu2g4TShkMJBwh2p3P","https://www.defined.fi/sol/HfLAQTK6LSQEtLQLipsqBJ3j1tRtUjKcxoCJk7Ekpump?maker=3FNpgyw5LeNJV7DMQNS4CEJbo1Gu2g4TShkMJBwh2p3P")</f>
        <v/>
      </c>
      <c r="M33">
        <f>HYPERLINK("https://dexscreener.com/solana/HfLAQTK6LSQEtLQLipsqBJ3j1tRtUjKcxoCJk7Ekpump?maker=3FNpgyw5LeNJV7DMQNS4CEJbo1Gu2g4TShkMJBwh2p3P","https://dexscreener.com/solana/HfLAQTK6LSQEtLQLipsqBJ3j1tRtUjKcxoCJk7Ekpump?maker=3FNpgyw5LeNJV7DMQNS4CEJbo1Gu2g4TShkMJBwh2p3P")</f>
        <v/>
      </c>
    </row>
    <row r="34">
      <c r="A34" t="inlineStr">
        <is>
          <t>MniMsL2kEfMAxeQeWEvxCcuc7YatthCmB953VtFpump</t>
        </is>
      </c>
      <c r="B34" t="inlineStr">
        <is>
          <t>MON</t>
        </is>
      </c>
      <c r="C34" t="n">
        <v>1</v>
      </c>
      <c r="D34" t="n">
        <v>-0.34</v>
      </c>
      <c r="E34" t="n">
        <v>-1</v>
      </c>
      <c r="F34" t="n">
        <v>0.62</v>
      </c>
      <c r="G34" t="n">
        <v>0.28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HYPERLINK("https://www.defined.fi/sol/MniMsL2kEfMAxeQeWEvxCcuc7YatthCmB953VtFpump?maker=3FNpgyw5LeNJV7DMQNS4CEJbo1Gu2g4TShkMJBwh2p3P","https://www.defined.fi/sol/MniMsL2kEfMAxeQeWEvxCcuc7YatthCmB953VtFpump?maker=3FNpgyw5LeNJV7DMQNS4CEJbo1Gu2g4TShkMJBwh2p3P")</f>
        <v/>
      </c>
      <c r="M34">
        <f>HYPERLINK("https://dexscreener.com/solana/MniMsL2kEfMAxeQeWEvxCcuc7YatthCmB953VtFpump?maker=3FNpgyw5LeNJV7DMQNS4CEJbo1Gu2g4TShkMJBwh2p3P","https://dexscreener.com/solana/MniMsL2kEfMAxeQeWEvxCcuc7YatthCmB953VtFpump?maker=3FNpgyw5LeNJV7DMQNS4CEJbo1Gu2g4TShkMJBwh2p3P")</f>
        <v/>
      </c>
    </row>
    <row r="35">
      <c r="A35" t="inlineStr">
        <is>
          <t>Hp3WCQE2gfVBYxyXa3RMFeiudSM1KMANnqQbmDLVpump</t>
        </is>
      </c>
      <c r="B35" t="inlineStr">
        <is>
          <t>mindfk</t>
        </is>
      </c>
      <c r="C35" t="n">
        <v>1</v>
      </c>
      <c r="D35" t="n">
        <v>0.321</v>
      </c>
      <c r="E35" t="n">
        <v>0.33</v>
      </c>
      <c r="F35" t="n">
        <v>0.981</v>
      </c>
      <c r="G35" t="n">
        <v>1.3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HYPERLINK("https://www.defined.fi/sol/Hp3WCQE2gfVBYxyXa3RMFeiudSM1KMANnqQbmDLVpump?maker=3FNpgyw5LeNJV7DMQNS4CEJbo1Gu2g4TShkMJBwh2p3P","https://www.defined.fi/sol/Hp3WCQE2gfVBYxyXa3RMFeiudSM1KMANnqQbmDLVpump?maker=3FNpgyw5LeNJV7DMQNS4CEJbo1Gu2g4TShkMJBwh2p3P")</f>
        <v/>
      </c>
      <c r="M35">
        <f>HYPERLINK("https://dexscreener.com/solana/Hp3WCQE2gfVBYxyXa3RMFeiudSM1KMANnqQbmDLVpump?maker=3FNpgyw5LeNJV7DMQNS4CEJbo1Gu2g4TShkMJBwh2p3P","https://dexscreener.com/solana/Hp3WCQE2gfVBYxyXa3RMFeiudSM1KMANnqQbmDLVpump?maker=3FNpgyw5LeNJV7DMQNS4CEJbo1Gu2g4TShkMJBwh2p3P")</f>
        <v/>
      </c>
    </row>
    <row r="36">
      <c r="A36" t="inlineStr">
        <is>
          <t>54A7rix3sh5n3hKpZ1VMABLAqrnod8PUCs5AXVsGpump</t>
        </is>
      </c>
      <c r="B36" t="inlineStr">
        <is>
          <t>SATAN</t>
        </is>
      </c>
      <c r="C36" t="n">
        <v>1</v>
      </c>
      <c r="D36" t="n">
        <v>-0.394</v>
      </c>
      <c r="E36" t="n">
        <v>-0.13</v>
      </c>
      <c r="F36" t="n">
        <v>2.94</v>
      </c>
      <c r="G36" t="n">
        <v>2.55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HYPERLINK("https://www.defined.fi/sol/54A7rix3sh5n3hKpZ1VMABLAqrnod8PUCs5AXVsGpump?maker=3FNpgyw5LeNJV7DMQNS4CEJbo1Gu2g4TShkMJBwh2p3P","https://www.defined.fi/sol/54A7rix3sh5n3hKpZ1VMABLAqrnod8PUCs5AXVsGpump?maker=3FNpgyw5LeNJV7DMQNS4CEJbo1Gu2g4TShkMJBwh2p3P")</f>
        <v/>
      </c>
      <c r="M36">
        <f>HYPERLINK("https://dexscreener.com/solana/54A7rix3sh5n3hKpZ1VMABLAqrnod8PUCs5AXVsGpump?maker=3FNpgyw5LeNJV7DMQNS4CEJbo1Gu2g4TShkMJBwh2p3P","https://dexscreener.com/solana/54A7rix3sh5n3hKpZ1VMABLAqrnod8PUCs5AXVsGpump?maker=3FNpgyw5LeNJV7DMQNS4CEJbo1Gu2g4TShkMJBwh2p3P")</f>
        <v/>
      </c>
    </row>
    <row r="37">
      <c r="A37" t="inlineStr">
        <is>
          <t>6kVgsscy5RmiSRdDBKncDGnYYUADKfhTZDTq3mqupump</t>
        </is>
      </c>
      <c r="B37" t="inlineStr">
        <is>
          <t>LGBT</t>
        </is>
      </c>
      <c r="C37" t="n">
        <v>1</v>
      </c>
      <c r="D37" t="n">
        <v>-0.249</v>
      </c>
      <c r="E37" t="n">
        <v>-1</v>
      </c>
      <c r="F37" t="n">
        <v>0.49</v>
      </c>
      <c r="G37" t="n">
        <v>0.241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HYPERLINK("https://www.defined.fi/sol/6kVgsscy5RmiSRdDBKncDGnYYUADKfhTZDTq3mqupump?maker=3FNpgyw5LeNJV7DMQNS4CEJbo1Gu2g4TShkMJBwh2p3P","https://www.defined.fi/sol/6kVgsscy5RmiSRdDBKncDGnYYUADKfhTZDTq3mqupump?maker=3FNpgyw5LeNJV7DMQNS4CEJbo1Gu2g4TShkMJBwh2p3P")</f>
        <v/>
      </c>
      <c r="M37">
        <f>HYPERLINK("https://dexscreener.com/solana/6kVgsscy5RmiSRdDBKncDGnYYUADKfhTZDTq3mqupump?maker=3FNpgyw5LeNJV7DMQNS4CEJbo1Gu2g4TShkMJBwh2p3P","https://dexscreener.com/solana/6kVgsscy5RmiSRdDBKncDGnYYUADKfhTZDTq3mqupump?maker=3FNpgyw5LeNJV7DMQNS4CEJbo1Gu2g4TShkMJBwh2p3P")</f>
        <v/>
      </c>
    </row>
    <row r="38">
      <c r="A38" t="inlineStr">
        <is>
          <t>65q5TgHrLQ3fwtWFJWiyq4vHaSCGM7ms67eSf42Rpump</t>
        </is>
      </c>
      <c r="B38" t="inlineStr">
        <is>
          <t>BS</t>
        </is>
      </c>
      <c r="C38" t="n">
        <v>1</v>
      </c>
      <c r="D38" t="n">
        <v>-0.064</v>
      </c>
      <c r="E38" t="n">
        <v>-1</v>
      </c>
      <c r="F38" t="n">
        <v>0.49</v>
      </c>
      <c r="G38" t="n">
        <v>0.426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HYPERLINK("https://www.defined.fi/sol/65q5TgHrLQ3fwtWFJWiyq4vHaSCGM7ms67eSf42Rpump?maker=3FNpgyw5LeNJV7DMQNS4CEJbo1Gu2g4TShkMJBwh2p3P","https://www.defined.fi/sol/65q5TgHrLQ3fwtWFJWiyq4vHaSCGM7ms67eSf42Rpump?maker=3FNpgyw5LeNJV7DMQNS4CEJbo1Gu2g4TShkMJBwh2p3P")</f>
        <v/>
      </c>
      <c r="M38">
        <f>HYPERLINK("https://dexscreener.com/solana/65q5TgHrLQ3fwtWFJWiyq4vHaSCGM7ms67eSf42Rpump?maker=3FNpgyw5LeNJV7DMQNS4CEJbo1Gu2g4TShkMJBwh2p3P","https://dexscreener.com/solana/65q5TgHrLQ3fwtWFJWiyq4vHaSCGM7ms67eSf42Rpump?maker=3FNpgyw5LeNJV7DMQNS4CEJbo1Gu2g4TShkMJBwh2p3P")</f>
        <v/>
      </c>
    </row>
    <row r="39">
      <c r="A39" t="inlineStr">
        <is>
          <t>4Tx58YQDTePfuf26MQwxrE61ovAXZm2DkQNwoGjxpump</t>
        </is>
      </c>
      <c r="B39" t="inlineStr">
        <is>
          <t>Joi</t>
        </is>
      </c>
      <c r="C39" t="n">
        <v>1</v>
      </c>
      <c r="D39" t="n">
        <v>-0.57</v>
      </c>
      <c r="E39" t="n">
        <v>-0.58</v>
      </c>
      <c r="F39" t="n">
        <v>0.979</v>
      </c>
      <c r="G39" t="n">
        <v>0.408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HYPERLINK("https://www.defined.fi/sol/4Tx58YQDTePfuf26MQwxrE61ovAXZm2DkQNwoGjxpump?maker=3FNpgyw5LeNJV7DMQNS4CEJbo1Gu2g4TShkMJBwh2p3P","https://www.defined.fi/sol/4Tx58YQDTePfuf26MQwxrE61ovAXZm2DkQNwoGjxpump?maker=3FNpgyw5LeNJV7DMQNS4CEJbo1Gu2g4TShkMJBwh2p3P")</f>
        <v/>
      </c>
      <c r="M39">
        <f>HYPERLINK("https://dexscreener.com/solana/4Tx58YQDTePfuf26MQwxrE61ovAXZm2DkQNwoGjxpump?maker=3FNpgyw5LeNJV7DMQNS4CEJbo1Gu2g4TShkMJBwh2p3P","https://dexscreener.com/solana/4Tx58YQDTePfuf26MQwxrE61ovAXZm2DkQNwoGjxpump?maker=3FNpgyw5LeNJV7DMQNS4CEJbo1Gu2g4TShkMJBwh2p3P")</f>
        <v/>
      </c>
    </row>
    <row r="40">
      <c r="A40" t="inlineStr">
        <is>
          <t>GZHZxT8HVwGYDrpLTD96PKj37Zhncrw7cushLoipump</t>
        </is>
      </c>
      <c r="B40" t="inlineStr">
        <is>
          <t>KUKI</t>
        </is>
      </c>
      <c r="C40" t="n">
        <v>1</v>
      </c>
      <c r="D40" t="n">
        <v>-0.39</v>
      </c>
      <c r="E40" t="n">
        <v>-0.8</v>
      </c>
      <c r="F40" t="n">
        <v>0.49</v>
      </c>
      <c r="G40" t="n">
        <v>0.099</v>
      </c>
      <c r="H40" t="n">
        <v>1</v>
      </c>
      <c r="I40" t="n">
        <v>1</v>
      </c>
      <c r="J40" t="n">
        <v>-1</v>
      </c>
      <c r="K40" t="n">
        <v>-1</v>
      </c>
      <c r="L40">
        <f>HYPERLINK("https://www.defined.fi/sol/GZHZxT8HVwGYDrpLTD96PKj37Zhncrw7cushLoipump?maker=3FNpgyw5LeNJV7DMQNS4CEJbo1Gu2g4TShkMJBwh2p3P","https://www.defined.fi/sol/GZHZxT8HVwGYDrpLTD96PKj37Zhncrw7cushLoipump?maker=3FNpgyw5LeNJV7DMQNS4CEJbo1Gu2g4TShkMJBwh2p3P")</f>
        <v/>
      </c>
      <c r="M40">
        <f>HYPERLINK("https://dexscreener.com/solana/GZHZxT8HVwGYDrpLTD96PKj37Zhncrw7cushLoipump?maker=3FNpgyw5LeNJV7DMQNS4CEJbo1Gu2g4TShkMJBwh2p3P","https://dexscreener.com/solana/GZHZxT8HVwGYDrpLTD96PKj37Zhncrw7cushLoipump?maker=3FNpgyw5LeNJV7DMQNS4CEJbo1Gu2g4TShkMJBwh2p3P")</f>
        <v/>
      </c>
    </row>
    <row r="41">
      <c r="A41" t="inlineStr">
        <is>
          <t>8VNz5ty1uXLWfBsFqtN4tNiLkg1gijC4Jj1D6Z4BpCnx</t>
        </is>
      </c>
      <c r="B41" t="inlineStr">
        <is>
          <t>mindfk</t>
        </is>
      </c>
      <c r="C41" t="n">
        <v>1</v>
      </c>
      <c r="D41" t="n">
        <v>-0.449</v>
      </c>
      <c r="E41" t="n">
        <v>-0.84</v>
      </c>
      <c r="F41" t="n">
        <v>0.536</v>
      </c>
      <c r="G41" t="n">
        <v>0.08699999999999999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HYPERLINK("https://www.defined.fi/sol/8VNz5ty1uXLWfBsFqtN4tNiLkg1gijC4Jj1D6Z4BpCnx?maker=3FNpgyw5LeNJV7DMQNS4CEJbo1Gu2g4TShkMJBwh2p3P","https://www.defined.fi/sol/8VNz5ty1uXLWfBsFqtN4tNiLkg1gijC4Jj1D6Z4BpCnx?maker=3FNpgyw5LeNJV7DMQNS4CEJbo1Gu2g4TShkMJBwh2p3P")</f>
        <v/>
      </c>
      <c r="M41">
        <f>HYPERLINK("https://dexscreener.com/solana/8VNz5ty1uXLWfBsFqtN4tNiLkg1gijC4Jj1D6Z4BpCnx?maker=3FNpgyw5LeNJV7DMQNS4CEJbo1Gu2g4TShkMJBwh2p3P","https://dexscreener.com/solana/8VNz5ty1uXLWfBsFqtN4tNiLkg1gijC4Jj1D6Z4BpCnx?maker=3FNpgyw5LeNJV7DMQNS4CEJbo1Gu2g4TShkMJBwh2p3P")</f>
        <v/>
      </c>
    </row>
    <row r="42">
      <c r="A42" t="inlineStr">
        <is>
          <t>4AoUaXuSmTrq8jRktFkubqWkxSWXR4DqH8xNgek8pump</t>
        </is>
      </c>
      <c r="B42" t="inlineStr">
        <is>
          <t>ogmilady</t>
        </is>
      </c>
      <c r="C42" t="n">
        <v>1</v>
      </c>
      <c r="D42" t="n">
        <v>-0.516</v>
      </c>
      <c r="E42" t="n">
        <v>-0.54</v>
      </c>
      <c r="F42" t="n">
        <v>0.966</v>
      </c>
      <c r="G42" t="n">
        <v>0.449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HYPERLINK("https://www.defined.fi/sol/4AoUaXuSmTrq8jRktFkubqWkxSWXR4DqH8xNgek8pump?maker=3FNpgyw5LeNJV7DMQNS4CEJbo1Gu2g4TShkMJBwh2p3P","https://www.defined.fi/sol/4AoUaXuSmTrq8jRktFkubqWkxSWXR4DqH8xNgek8pump?maker=3FNpgyw5LeNJV7DMQNS4CEJbo1Gu2g4TShkMJBwh2p3P")</f>
        <v/>
      </c>
      <c r="M42">
        <f>HYPERLINK("https://dexscreener.com/solana/4AoUaXuSmTrq8jRktFkubqWkxSWXR4DqH8xNgek8pump?maker=3FNpgyw5LeNJV7DMQNS4CEJbo1Gu2g4TShkMJBwh2p3P","https://dexscreener.com/solana/4AoUaXuSmTrq8jRktFkubqWkxSWXR4DqH8xNgek8pump?maker=3FNpgyw5LeNJV7DMQNS4CEJbo1Gu2g4TShkMJBwh2p3P")</f>
        <v/>
      </c>
    </row>
    <row r="43">
      <c r="A43" t="inlineStr">
        <is>
          <t>J5tXLKfpQtGwtpkUfgghmtvfMbcAairCXR8KuDhipump</t>
        </is>
      </c>
      <c r="B43" t="inlineStr">
        <is>
          <t>BabyChad</t>
        </is>
      </c>
      <c r="C43" t="n">
        <v>1</v>
      </c>
      <c r="D43" t="n">
        <v>-6.82</v>
      </c>
      <c r="E43" t="n">
        <v>-0.7</v>
      </c>
      <c r="F43" t="n">
        <v>9.789999999999999</v>
      </c>
      <c r="G43" t="n">
        <v>2.97</v>
      </c>
      <c r="H43" t="n">
        <v>4</v>
      </c>
      <c r="I43" t="n">
        <v>2</v>
      </c>
      <c r="J43" t="n">
        <v>-1</v>
      </c>
      <c r="K43" t="n">
        <v>-1</v>
      </c>
      <c r="L43">
        <f>HYPERLINK("https://www.defined.fi/sol/J5tXLKfpQtGwtpkUfgghmtvfMbcAairCXR8KuDhipump?maker=3FNpgyw5LeNJV7DMQNS4CEJbo1Gu2g4TShkMJBwh2p3P","https://www.defined.fi/sol/J5tXLKfpQtGwtpkUfgghmtvfMbcAairCXR8KuDhipump?maker=3FNpgyw5LeNJV7DMQNS4CEJbo1Gu2g4TShkMJBwh2p3P")</f>
        <v/>
      </c>
      <c r="M43">
        <f>HYPERLINK("https://dexscreener.com/solana/J5tXLKfpQtGwtpkUfgghmtvfMbcAairCXR8KuDhipump?maker=3FNpgyw5LeNJV7DMQNS4CEJbo1Gu2g4TShkMJBwh2p3P","https://dexscreener.com/solana/J5tXLKfpQtGwtpkUfgghmtvfMbcAairCXR8KuDhipump?maker=3FNpgyw5LeNJV7DMQNS4CEJbo1Gu2g4TShkMJBwh2p3P")</f>
        <v/>
      </c>
    </row>
    <row r="44">
      <c r="A44" t="inlineStr">
        <is>
          <t>ETZDTrZp1tWSTPHf22cyUXiv5xGzXuBFEwJAsE8ypump</t>
        </is>
      </c>
      <c r="B44" t="inlineStr">
        <is>
          <t>xcog</t>
        </is>
      </c>
      <c r="C44" t="n">
        <v>1</v>
      </c>
      <c r="D44" t="n">
        <v>25.96</v>
      </c>
      <c r="E44" t="n">
        <v>8.94</v>
      </c>
      <c r="F44" t="n">
        <v>2.91</v>
      </c>
      <c r="G44" t="n">
        <v>28.87</v>
      </c>
      <c r="H44" t="n">
        <v>3</v>
      </c>
      <c r="I44" t="n">
        <v>2</v>
      </c>
      <c r="J44" t="n">
        <v>-1</v>
      </c>
      <c r="K44" t="n">
        <v>-1</v>
      </c>
      <c r="L44">
        <f>HYPERLINK("https://www.defined.fi/sol/ETZDTrZp1tWSTPHf22cyUXiv5xGzXuBFEwJAsE8ypump?maker=3FNpgyw5LeNJV7DMQNS4CEJbo1Gu2g4TShkMJBwh2p3P","https://www.defined.fi/sol/ETZDTrZp1tWSTPHf22cyUXiv5xGzXuBFEwJAsE8ypump?maker=3FNpgyw5LeNJV7DMQNS4CEJbo1Gu2g4TShkMJBwh2p3P")</f>
        <v/>
      </c>
      <c r="M44">
        <f>HYPERLINK("https://dexscreener.com/solana/ETZDTrZp1tWSTPHf22cyUXiv5xGzXuBFEwJAsE8ypump?maker=3FNpgyw5LeNJV7DMQNS4CEJbo1Gu2g4TShkMJBwh2p3P","https://dexscreener.com/solana/ETZDTrZp1tWSTPHf22cyUXiv5xGzXuBFEwJAsE8ypump?maker=3FNpgyw5LeNJV7DMQNS4CEJbo1Gu2g4TShkMJBwh2p3P")</f>
        <v/>
      </c>
    </row>
    <row r="45">
      <c r="A45" t="inlineStr">
        <is>
          <t>AfR8kzgJwJKtZB4A6JzaVa1bmfbQfXE4JJie1aejpump</t>
        </is>
      </c>
      <c r="B45" t="inlineStr">
        <is>
          <t>daemonism</t>
        </is>
      </c>
      <c r="C45" t="n">
        <v>1</v>
      </c>
      <c r="D45" t="n">
        <v>-0.892</v>
      </c>
      <c r="E45" t="n">
        <v>-0.93</v>
      </c>
      <c r="F45" t="n">
        <v>0.961</v>
      </c>
      <c r="G45" t="n">
        <v>0.06900000000000001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HYPERLINK("https://www.defined.fi/sol/AfR8kzgJwJKtZB4A6JzaVa1bmfbQfXE4JJie1aejpump?maker=3FNpgyw5LeNJV7DMQNS4CEJbo1Gu2g4TShkMJBwh2p3P","https://www.defined.fi/sol/AfR8kzgJwJKtZB4A6JzaVa1bmfbQfXE4JJie1aejpump?maker=3FNpgyw5LeNJV7DMQNS4CEJbo1Gu2g4TShkMJBwh2p3P")</f>
        <v/>
      </c>
      <c r="M45">
        <f>HYPERLINK("https://dexscreener.com/solana/AfR8kzgJwJKtZB4A6JzaVa1bmfbQfXE4JJie1aejpump?maker=3FNpgyw5LeNJV7DMQNS4CEJbo1Gu2g4TShkMJBwh2p3P","https://dexscreener.com/solana/AfR8kzgJwJKtZB4A6JzaVa1bmfbQfXE4JJie1aejpump?maker=3FNpgyw5LeNJV7DMQNS4CEJbo1Gu2g4TShkMJBwh2p3P")</f>
        <v/>
      </c>
    </row>
    <row r="46">
      <c r="A46" t="inlineStr">
        <is>
          <t>75vq3ZhQZmkdvZZi1a4xS3Gs8muifwf9AXn3q62Xpump</t>
        </is>
      </c>
      <c r="B46" t="inlineStr">
        <is>
          <t>OLFACTORY</t>
        </is>
      </c>
      <c r="C46" t="n">
        <v>1</v>
      </c>
      <c r="D46" t="n">
        <v>-0.776</v>
      </c>
      <c r="E46" t="n">
        <v>-0.8</v>
      </c>
      <c r="F46" t="n">
        <v>0.969</v>
      </c>
      <c r="G46" t="n">
        <v>0.192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HYPERLINK("https://www.defined.fi/sol/75vq3ZhQZmkdvZZi1a4xS3Gs8muifwf9AXn3q62Xpump?maker=3FNpgyw5LeNJV7DMQNS4CEJbo1Gu2g4TShkMJBwh2p3P","https://www.defined.fi/sol/75vq3ZhQZmkdvZZi1a4xS3Gs8muifwf9AXn3q62Xpump?maker=3FNpgyw5LeNJV7DMQNS4CEJbo1Gu2g4TShkMJBwh2p3P")</f>
        <v/>
      </c>
      <c r="M46">
        <f>HYPERLINK("https://dexscreener.com/solana/75vq3ZhQZmkdvZZi1a4xS3Gs8muifwf9AXn3q62Xpump?maker=3FNpgyw5LeNJV7DMQNS4CEJbo1Gu2g4TShkMJBwh2p3P","https://dexscreener.com/solana/75vq3ZhQZmkdvZZi1a4xS3Gs8muifwf9AXn3q62Xpump?maker=3FNpgyw5LeNJV7DMQNS4CEJbo1Gu2g4TShkMJBwh2p3P")</f>
        <v/>
      </c>
    </row>
    <row r="47">
      <c r="A47" t="inlineStr">
        <is>
          <t>J8KoJi7LFNdJiGt8qavfpu2R5jXfiZxeKukhHGXgpump</t>
        </is>
      </c>
      <c r="B47" t="inlineStr">
        <is>
          <t>kache</t>
        </is>
      </c>
      <c r="C47" t="n">
        <v>1</v>
      </c>
      <c r="D47" t="n">
        <v>-0.544</v>
      </c>
      <c r="E47" t="n">
        <v>-0.5600000000000001</v>
      </c>
      <c r="F47" t="n">
        <v>0.969</v>
      </c>
      <c r="G47" t="n">
        <v>0.426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HYPERLINK("https://www.defined.fi/sol/J8KoJi7LFNdJiGt8qavfpu2R5jXfiZxeKukhHGXgpump?maker=3FNpgyw5LeNJV7DMQNS4CEJbo1Gu2g4TShkMJBwh2p3P","https://www.defined.fi/sol/J8KoJi7LFNdJiGt8qavfpu2R5jXfiZxeKukhHGXgpump?maker=3FNpgyw5LeNJV7DMQNS4CEJbo1Gu2g4TShkMJBwh2p3P")</f>
        <v/>
      </c>
      <c r="M47">
        <f>HYPERLINK("https://dexscreener.com/solana/J8KoJi7LFNdJiGt8qavfpu2R5jXfiZxeKukhHGXgpump?maker=3FNpgyw5LeNJV7DMQNS4CEJbo1Gu2g4TShkMJBwh2p3P","https://dexscreener.com/solana/J8KoJi7LFNdJiGt8qavfpu2R5jXfiZxeKukhHGXgpump?maker=3FNpgyw5LeNJV7DMQNS4CEJbo1Gu2g4TShkMJBwh2p3P")</f>
        <v/>
      </c>
    </row>
    <row r="48">
      <c r="A48" t="inlineStr">
        <is>
          <t>9a3Ce5dP9jXxuMTi3xC5MiLWkWojNHhKd1UcyyAxpump</t>
        </is>
      </c>
      <c r="B48" t="inlineStr">
        <is>
          <t>daemon</t>
        </is>
      </c>
      <c r="C48" t="n">
        <v>1</v>
      </c>
      <c r="D48" t="n">
        <v>-0.664</v>
      </c>
      <c r="E48" t="n">
        <v>-0.6899999999999999</v>
      </c>
      <c r="F48" t="n">
        <v>0.96</v>
      </c>
      <c r="G48" t="n">
        <v>0.296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HYPERLINK("https://www.defined.fi/sol/9a3Ce5dP9jXxuMTi3xC5MiLWkWojNHhKd1UcyyAxpump?maker=3FNpgyw5LeNJV7DMQNS4CEJbo1Gu2g4TShkMJBwh2p3P","https://www.defined.fi/sol/9a3Ce5dP9jXxuMTi3xC5MiLWkWojNHhKd1UcyyAxpump?maker=3FNpgyw5LeNJV7DMQNS4CEJbo1Gu2g4TShkMJBwh2p3P")</f>
        <v/>
      </c>
      <c r="M48">
        <f>HYPERLINK("https://dexscreener.com/solana/9a3Ce5dP9jXxuMTi3xC5MiLWkWojNHhKd1UcyyAxpump?maker=3FNpgyw5LeNJV7DMQNS4CEJbo1Gu2g4TShkMJBwh2p3P","https://dexscreener.com/solana/9a3Ce5dP9jXxuMTi3xC5MiLWkWojNHhKd1UcyyAxpump?maker=3FNpgyw5LeNJV7DMQNS4CEJbo1Gu2g4TShkMJBwh2p3P")</f>
        <v/>
      </c>
    </row>
    <row r="49">
      <c r="A49" t="inlineStr">
        <is>
          <t>3JXq16mWyo1uboEK9QCGcjjgCB3DXKWWcF1yySC7pump</t>
        </is>
      </c>
      <c r="B49" t="inlineStr">
        <is>
          <t>$ANDY70B$</t>
        </is>
      </c>
      <c r="C49" t="n">
        <v>1</v>
      </c>
      <c r="D49" t="n">
        <v>-1.04</v>
      </c>
      <c r="E49" t="n">
        <v>-0.27</v>
      </c>
      <c r="F49" t="n">
        <v>3.87</v>
      </c>
      <c r="G49" t="n">
        <v>2.83</v>
      </c>
      <c r="H49" t="n">
        <v>2</v>
      </c>
      <c r="I49" t="n">
        <v>1</v>
      </c>
      <c r="J49" t="n">
        <v>-1</v>
      </c>
      <c r="K49" t="n">
        <v>-1</v>
      </c>
      <c r="L49">
        <f>HYPERLINK("https://www.defined.fi/sol/3JXq16mWyo1uboEK9QCGcjjgCB3DXKWWcF1yySC7pump?maker=3FNpgyw5LeNJV7DMQNS4CEJbo1Gu2g4TShkMJBwh2p3P","https://www.defined.fi/sol/3JXq16mWyo1uboEK9QCGcjjgCB3DXKWWcF1yySC7pump?maker=3FNpgyw5LeNJV7DMQNS4CEJbo1Gu2g4TShkMJBwh2p3P")</f>
        <v/>
      </c>
      <c r="M49">
        <f>HYPERLINK("https://dexscreener.com/solana/3JXq16mWyo1uboEK9QCGcjjgCB3DXKWWcF1yySC7pump?maker=3FNpgyw5LeNJV7DMQNS4CEJbo1Gu2g4TShkMJBwh2p3P","https://dexscreener.com/solana/3JXq16mWyo1uboEK9QCGcjjgCB3DXKWWcF1yySC7pump?maker=3FNpgyw5LeNJV7DMQNS4CEJbo1Gu2g4TShkMJBwh2p3P")</f>
        <v/>
      </c>
    </row>
    <row r="50">
      <c r="A50" t="inlineStr">
        <is>
          <t>ADZWLKqLkLe7vbhhbY18Vk88dwvACSaBUSQxXJoRpump</t>
        </is>
      </c>
      <c r="B50" t="inlineStr">
        <is>
          <t>CLIP</t>
        </is>
      </c>
      <c r="C50" t="n">
        <v>2</v>
      </c>
      <c r="D50" t="n">
        <v>-0.6830000000000001</v>
      </c>
      <c r="E50" t="n">
        <v>-1</v>
      </c>
      <c r="F50" t="n">
        <v>0.9399999999999999</v>
      </c>
      <c r="G50" t="n">
        <v>0.257</v>
      </c>
      <c r="H50" t="n">
        <v>2</v>
      </c>
      <c r="I50" t="n">
        <v>1</v>
      </c>
      <c r="J50" t="n">
        <v>-1</v>
      </c>
      <c r="K50" t="n">
        <v>-1</v>
      </c>
      <c r="L50">
        <f>HYPERLINK("https://www.defined.fi/sol/ADZWLKqLkLe7vbhhbY18Vk88dwvACSaBUSQxXJoRpump?maker=3FNpgyw5LeNJV7DMQNS4CEJbo1Gu2g4TShkMJBwh2p3P","https://www.defined.fi/sol/ADZWLKqLkLe7vbhhbY18Vk88dwvACSaBUSQxXJoRpump?maker=3FNpgyw5LeNJV7DMQNS4CEJbo1Gu2g4TShkMJBwh2p3P")</f>
        <v/>
      </c>
      <c r="M50">
        <f>HYPERLINK("https://dexscreener.com/solana/ADZWLKqLkLe7vbhhbY18Vk88dwvACSaBUSQxXJoRpump?maker=3FNpgyw5LeNJV7DMQNS4CEJbo1Gu2g4TShkMJBwh2p3P","https://dexscreener.com/solana/ADZWLKqLkLe7vbhhbY18Vk88dwvACSaBUSQxXJoRpump?maker=3FNpgyw5LeNJV7DMQNS4CEJbo1Gu2g4TShkMJBwh2p3P")</f>
        <v/>
      </c>
    </row>
    <row r="51">
      <c r="A51" t="inlineStr">
        <is>
          <t>2zCP2FEppMZdzjW9G7CCifcyYNZy577c1L7YxRHRpump</t>
        </is>
      </c>
      <c r="B51" t="inlineStr">
        <is>
          <t>REKT</t>
        </is>
      </c>
      <c r="C51" t="n">
        <v>2</v>
      </c>
      <c r="D51" t="n">
        <v>-0.358</v>
      </c>
      <c r="E51" t="n">
        <v>-1</v>
      </c>
      <c r="F51" t="n">
        <v>0.471</v>
      </c>
      <c r="G51" t="n">
        <v>0.114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HYPERLINK("https://www.defined.fi/sol/2zCP2FEppMZdzjW9G7CCifcyYNZy577c1L7YxRHRpump?maker=3FNpgyw5LeNJV7DMQNS4CEJbo1Gu2g4TShkMJBwh2p3P","https://www.defined.fi/sol/2zCP2FEppMZdzjW9G7CCifcyYNZy577c1L7YxRHRpump?maker=3FNpgyw5LeNJV7DMQNS4CEJbo1Gu2g4TShkMJBwh2p3P")</f>
        <v/>
      </c>
      <c r="M51">
        <f>HYPERLINK("https://dexscreener.com/solana/2zCP2FEppMZdzjW9G7CCifcyYNZy577c1L7YxRHRpump?maker=3FNpgyw5LeNJV7DMQNS4CEJbo1Gu2g4TShkMJBwh2p3P","https://dexscreener.com/solana/2zCP2FEppMZdzjW9G7CCifcyYNZy577c1L7YxRHRpump?maker=3FNpgyw5LeNJV7DMQNS4CEJbo1Gu2g4TShkMJBwh2p3P")</f>
        <v/>
      </c>
    </row>
    <row r="52">
      <c r="A52" t="inlineStr">
        <is>
          <t>DmKc4uRRJk1jyCi9MYHtGS67pWkbYCJuR5YyxBcapump</t>
        </is>
      </c>
      <c r="B52" t="inlineStr">
        <is>
          <t>Boys</t>
        </is>
      </c>
      <c r="C52" t="n">
        <v>2</v>
      </c>
      <c r="D52" t="n">
        <v>-0.026</v>
      </c>
      <c r="E52" t="n">
        <v>-1</v>
      </c>
      <c r="F52" t="n">
        <v>0.282</v>
      </c>
      <c r="G52" t="n">
        <v>0.256</v>
      </c>
      <c r="H52" t="n">
        <v>3</v>
      </c>
      <c r="I52" t="n">
        <v>1</v>
      </c>
      <c r="J52" t="n">
        <v>-1</v>
      </c>
      <c r="K52" t="n">
        <v>-1</v>
      </c>
      <c r="L52">
        <f>HYPERLINK("https://www.defined.fi/sol/DmKc4uRRJk1jyCi9MYHtGS67pWkbYCJuR5YyxBcapump?maker=3FNpgyw5LeNJV7DMQNS4CEJbo1Gu2g4TShkMJBwh2p3P","https://www.defined.fi/sol/DmKc4uRRJk1jyCi9MYHtGS67pWkbYCJuR5YyxBcapump?maker=3FNpgyw5LeNJV7DMQNS4CEJbo1Gu2g4TShkMJBwh2p3P")</f>
        <v/>
      </c>
      <c r="M52">
        <f>HYPERLINK("https://dexscreener.com/solana/DmKc4uRRJk1jyCi9MYHtGS67pWkbYCJuR5YyxBcapump?maker=3FNpgyw5LeNJV7DMQNS4CEJbo1Gu2g4TShkMJBwh2p3P","https://dexscreener.com/solana/DmKc4uRRJk1jyCi9MYHtGS67pWkbYCJuR5YyxBcapump?maker=3FNpgyw5LeNJV7DMQNS4CEJbo1Gu2g4TShkMJBwh2p3P")</f>
        <v/>
      </c>
    </row>
    <row r="53">
      <c r="A53" t="inlineStr">
        <is>
          <t>GgSuYxa2Ni6guex1StHmAognHieXtLNsyV4NNdvkpump</t>
        </is>
      </c>
      <c r="B53" t="inlineStr">
        <is>
          <t>$DRE</t>
        </is>
      </c>
      <c r="C53" t="n">
        <v>2</v>
      </c>
      <c r="D53" t="n">
        <v>-0.285</v>
      </c>
      <c r="E53" t="n">
        <v>-1</v>
      </c>
      <c r="F53" t="n">
        <v>0.915</v>
      </c>
      <c r="G53" t="n">
        <v>0.629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HYPERLINK("https://www.defined.fi/sol/GgSuYxa2Ni6guex1StHmAognHieXtLNsyV4NNdvkpump?maker=3FNpgyw5LeNJV7DMQNS4CEJbo1Gu2g4TShkMJBwh2p3P","https://www.defined.fi/sol/GgSuYxa2Ni6guex1StHmAognHieXtLNsyV4NNdvkpump?maker=3FNpgyw5LeNJV7DMQNS4CEJbo1Gu2g4TShkMJBwh2p3P")</f>
        <v/>
      </c>
      <c r="M53">
        <f>HYPERLINK("https://dexscreener.com/solana/GgSuYxa2Ni6guex1StHmAognHieXtLNsyV4NNdvkpump?maker=3FNpgyw5LeNJV7DMQNS4CEJbo1Gu2g4TShkMJBwh2p3P","https://dexscreener.com/solana/GgSuYxa2Ni6guex1StHmAognHieXtLNsyV4NNdvkpump?maker=3FNpgyw5LeNJV7DMQNS4CEJbo1Gu2g4TShkMJBwh2p3P")</f>
        <v/>
      </c>
    </row>
    <row r="54">
      <c r="A54" t="inlineStr">
        <is>
          <t>DDx5JAMUxeLFx6u28f8FmxRnfdQkYVBYhqipPc8Kpump</t>
        </is>
      </c>
      <c r="B54" t="inlineStr">
        <is>
          <t>SIMO</t>
        </is>
      </c>
      <c r="C54" t="n">
        <v>2</v>
      </c>
      <c r="D54" t="n">
        <v>-2.46</v>
      </c>
      <c r="E54" t="n">
        <v>-0.88</v>
      </c>
      <c r="F54" t="n">
        <v>2.81</v>
      </c>
      <c r="G54" t="n">
        <v>0.346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HYPERLINK("https://www.defined.fi/sol/DDx5JAMUxeLFx6u28f8FmxRnfdQkYVBYhqipPc8Kpump?maker=3FNpgyw5LeNJV7DMQNS4CEJbo1Gu2g4TShkMJBwh2p3P","https://www.defined.fi/sol/DDx5JAMUxeLFx6u28f8FmxRnfdQkYVBYhqipPc8Kpump?maker=3FNpgyw5LeNJV7DMQNS4CEJbo1Gu2g4TShkMJBwh2p3P")</f>
        <v/>
      </c>
      <c r="M54">
        <f>HYPERLINK("https://dexscreener.com/solana/DDx5JAMUxeLFx6u28f8FmxRnfdQkYVBYhqipPc8Kpump?maker=3FNpgyw5LeNJV7DMQNS4CEJbo1Gu2g4TShkMJBwh2p3P","https://dexscreener.com/solana/DDx5JAMUxeLFx6u28f8FmxRnfdQkYVBYhqipPc8Kpump?maker=3FNpgyw5LeNJV7DMQNS4CEJbo1Gu2g4TShkMJBwh2p3P")</f>
        <v/>
      </c>
    </row>
    <row r="55">
      <c r="A55" t="inlineStr">
        <is>
          <t>2ymAjUoJdiNZgKy6vKfJ2WQ6AExck3cZbAX26g6Qpump</t>
        </is>
      </c>
      <c r="B55" t="inlineStr">
        <is>
          <t>voice99999</t>
        </is>
      </c>
      <c r="C55" t="n">
        <v>2</v>
      </c>
      <c r="D55" t="n">
        <v>-1.12</v>
      </c>
      <c r="E55" t="n">
        <v>-0.39</v>
      </c>
      <c r="F55" t="n">
        <v>2.86</v>
      </c>
      <c r="G55" t="n">
        <v>1.74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HYPERLINK("https://www.defined.fi/sol/2ymAjUoJdiNZgKy6vKfJ2WQ6AExck3cZbAX26g6Qpump?maker=3FNpgyw5LeNJV7DMQNS4CEJbo1Gu2g4TShkMJBwh2p3P","https://www.defined.fi/sol/2ymAjUoJdiNZgKy6vKfJ2WQ6AExck3cZbAX26g6Qpump?maker=3FNpgyw5LeNJV7DMQNS4CEJbo1Gu2g4TShkMJBwh2p3P")</f>
        <v/>
      </c>
      <c r="M55">
        <f>HYPERLINK("https://dexscreener.com/solana/2ymAjUoJdiNZgKy6vKfJ2WQ6AExck3cZbAX26g6Qpump?maker=3FNpgyw5LeNJV7DMQNS4CEJbo1Gu2g4TShkMJBwh2p3P","https://dexscreener.com/solana/2ymAjUoJdiNZgKy6vKfJ2WQ6AExck3cZbAX26g6Qpump?maker=3FNpgyw5LeNJV7DMQNS4CEJbo1Gu2g4TShkMJBwh2p3P")</f>
        <v/>
      </c>
    </row>
    <row r="56">
      <c r="A56" t="inlineStr">
        <is>
          <t>7q9koN6yzdiP3b5noPMN4V3LVVkh1msBAzHHiVCppump</t>
        </is>
      </c>
      <c r="B56" t="inlineStr">
        <is>
          <t>Ruri</t>
        </is>
      </c>
      <c r="C56" t="n">
        <v>2</v>
      </c>
      <c r="D56" t="n">
        <v>-0.738</v>
      </c>
      <c r="E56" t="n">
        <v>-0.77</v>
      </c>
      <c r="F56" t="n">
        <v>0.957</v>
      </c>
      <c r="G56" t="n">
        <v>0.219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HYPERLINK("https://www.defined.fi/sol/7q9koN6yzdiP3b5noPMN4V3LVVkh1msBAzHHiVCppump?maker=3FNpgyw5LeNJV7DMQNS4CEJbo1Gu2g4TShkMJBwh2p3P","https://www.defined.fi/sol/7q9koN6yzdiP3b5noPMN4V3LVVkh1msBAzHHiVCppump?maker=3FNpgyw5LeNJV7DMQNS4CEJbo1Gu2g4TShkMJBwh2p3P")</f>
        <v/>
      </c>
      <c r="M56">
        <f>HYPERLINK("https://dexscreener.com/solana/7q9koN6yzdiP3b5noPMN4V3LVVkh1msBAzHHiVCppump?maker=3FNpgyw5LeNJV7DMQNS4CEJbo1Gu2g4TShkMJBwh2p3P","https://dexscreener.com/solana/7q9koN6yzdiP3b5noPMN4V3LVVkh1msBAzHHiVCppump?maker=3FNpgyw5LeNJV7DMQNS4CEJbo1Gu2g4TShkMJBwh2p3P")</f>
        <v/>
      </c>
    </row>
    <row r="57">
      <c r="A57" t="inlineStr">
        <is>
          <t>FcL1AG3rUASEL7cn6CquCbvD6H2YkcaLyjjwqP3Npump</t>
        </is>
      </c>
      <c r="B57" t="inlineStr">
        <is>
          <t>GEORGE</t>
        </is>
      </c>
      <c r="C57" t="n">
        <v>2</v>
      </c>
      <c r="D57" t="n">
        <v>-0.068</v>
      </c>
      <c r="E57" t="n">
        <v>-0.71</v>
      </c>
      <c r="F57" t="n">
        <v>0.096</v>
      </c>
      <c r="G57" t="n">
        <v>0.028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HYPERLINK("https://www.defined.fi/sol/FcL1AG3rUASEL7cn6CquCbvD6H2YkcaLyjjwqP3Npump?maker=3FNpgyw5LeNJV7DMQNS4CEJbo1Gu2g4TShkMJBwh2p3P","https://www.defined.fi/sol/FcL1AG3rUASEL7cn6CquCbvD6H2YkcaLyjjwqP3Npump?maker=3FNpgyw5LeNJV7DMQNS4CEJbo1Gu2g4TShkMJBwh2p3P")</f>
        <v/>
      </c>
      <c r="M57">
        <f>HYPERLINK("https://dexscreener.com/solana/FcL1AG3rUASEL7cn6CquCbvD6H2YkcaLyjjwqP3Npump?maker=3FNpgyw5LeNJV7DMQNS4CEJbo1Gu2g4TShkMJBwh2p3P","https://dexscreener.com/solana/FcL1AG3rUASEL7cn6CquCbvD6H2YkcaLyjjwqP3Npump?maker=3FNpgyw5LeNJV7DMQNS4CEJbo1Gu2g4TShkMJBwh2p3P")</f>
        <v/>
      </c>
    </row>
    <row r="58">
      <c r="A58" t="inlineStr">
        <is>
          <t>75t6W9EcbvjzPf3EuD7DFKS2UnwDpHxeXThdT1xJpump</t>
        </is>
      </c>
      <c r="B58" t="inlineStr">
        <is>
          <t>Revelation</t>
        </is>
      </c>
      <c r="C58" t="n">
        <v>5</v>
      </c>
      <c r="D58" t="n">
        <v>-0.303</v>
      </c>
      <c r="E58" t="n">
        <v>-1</v>
      </c>
      <c r="F58" t="n">
        <v>0.489</v>
      </c>
      <c r="G58" t="n">
        <v>0.186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HYPERLINK("https://www.defined.fi/sol/75t6W9EcbvjzPf3EuD7DFKS2UnwDpHxeXThdT1xJpump?maker=3FNpgyw5LeNJV7DMQNS4CEJbo1Gu2g4TShkMJBwh2p3P","https://www.defined.fi/sol/75t6W9EcbvjzPf3EuD7DFKS2UnwDpHxeXThdT1xJpump?maker=3FNpgyw5LeNJV7DMQNS4CEJbo1Gu2g4TShkMJBwh2p3P")</f>
        <v/>
      </c>
      <c r="M58">
        <f>HYPERLINK("https://dexscreener.com/solana/75t6W9EcbvjzPf3EuD7DFKS2UnwDpHxeXThdT1xJpump?maker=3FNpgyw5LeNJV7DMQNS4CEJbo1Gu2g4TShkMJBwh2p3P","https://dexscreener.com/solana/75t6W9EcbvjzPf3EuD7DFKS2UnwDpHxeXThdT1xJpump?maker=3FNpgyw5LeNJV7DMQNS4CEJbo1Gu2g4TShkMJBwh2p3P")</f>
        <v/>
      </c>
    </row>
    <row r="59">
      <c r="A59" t="inlineStr">
        <is>
          <t>8fgDWpQvDQJABP6fN7fDLte9hH4bAppPtxpNG2i3pump</t>
        </is>
      </c>
      <c r="B59" t="inlineStr">
        <is>
          <t>roon</t>
        </is>
      </c>
      <c r="C59" t="n">
        <v>5</v>
      </c>
      <c r="D59" t="n">
        <v>-0.356</v>
      </c>
      <c r="E59" t="n">
        <v>-0.64</v>
      </c>
      <c r="F59" t="n">
        <v>0.5570000000000001</v>
      </c>
      <c r="G59" t="n">
        <v>0.201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HYPERLINK("https://www.defined.fi/sol/8fgDWpQvDQJABP6fN7fDLte9hH4bAppPtxpNG2i3pump?maker=3FNpgyw5LeNJV7DMQNS4CEJbo1Gu2g4TShkMJBwh2p3P","https://www.defined.fi/sol/8fgDWpQvDQJABP6fN7fDLte9hH4bAppPtxpNG2i3pump?maker=3FNpgyw5LeNJV7DMQNS4CEJbo1Gu2g4TShkMJBwh2p3P")</f>
        <v/>
      </c>
      <c r="M59">
        <f>HYPERLINK("https://dexscreener.com/solana/8fgDWpQvDQJABP6fN7fDLte9hH4bAppPtxpNG2i3pump?maker=3FNpgyw5LeNJV7DMQNS4CEJbo1Gu2g4TShkMJBwh2p3P","https://dexscreener.com/solana/8fgDWpQvDQJABP6fN7fDLte9hH4bAppPtxpNG2i3pump?maker=3FNpgyw5LeNJV7DMQNS4CEJbo1Gu2g4TShkMJBwh2p3P")</f>
        <v/>
      </c>
    </row>
    <row r="60">
      <c r="A60" t="inlineStr">
        <is>
          <t>FDTJzoVQ7rHPFyKhyJzdHh1nbX66sBKPzmknWsobpump</t>
        </is>
      </c>
      <c r="B60" t="inlineStr">
        <is>
          <t>glob</t>
        </is>
      </c>
      <c r="C60" t="n">
        <v>5</v>
      </c>
      <c r="D60" t="n">
        <v>-2.86</v>
      </c>
      <c r="E60" t="n">
        <v>-0.97</v>
      </c>
      <c r="F60" t="n">
        <v>2.95</v>
      </c>
      <c r="G60" t="n">
        <v>0.08799999999999999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HYPERLINK("https://www.defined.fi/sol/FDTJzoVQ7rHPFyKhyJzdHh1nbX66sBKPzmknWsobpump?maker=3FNpgyw5LeNJV7DMQNS4CEJbo1Gu2g4TShkMJBwh2p3P","https://www.defined.fi/sol/FDTJzoVQ7rHPFyKhyJzdHh1nbX66sBKPzmknWsobpump?maker=3FNpgyw5LeNJV7DMQNS4CEJbo1Gu2g4TShkMJBwh2p3P")</f>
        <v/>
      </c>
      <c r="M60">
        <f>HYPERLINK("https://dexscreener.com/solana/FDTJzoVQ7rHPFyKhyJzdHh1nbX66sBKPzmknWsobpump?maker=3FNpgyw5LeNJV7DMQNS4CEJbo1Gu2g4TShkMJBwh2p3P","https://dexscreener.com/solana/FDTJzoVQ7rHPFyKhyJzdHh1nbX66sBKPzmknWsobpump?maker=3FNpgyw5LeNJV7DMQNS4CEJbo1Gu2g4TShkMJBwh2p3P")</f>
        <v/>
      </c>
    </row>
    <row r="61">
      <c r="A61" t="inlineStr">
        <is>
          <t>J9zufTTL1S9mfmTJnddqiUMRuvBnfSqUnZdS1hWfpump</t>
        </is>
      </c>
      <c r="B61" t="inlineStr">
        <is>
          <t>doomed</t>
        </is>
      </c>
      <c r="C61" t="n">
        <v>5</v>
      </c>
      <c r="D61" t="n">
        <v>-0.175</v>
      </c>
      <c r="E61" t="n">
        <v>-0.36</v>
      </c>
      <c r="F61" t="n">
        <v>0.488</v>
      </c>
      <c r="G61" t="n">
        <v>0.313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HYPERLINK("https://www.defined.fi/sol/J9zufTTL1S9mfmTJnddqiUMRuvBnfSqUnZdS1hWfpump?maker=3FNpgyw5LeNJV7DMQNS4CEJbo1Gu2g4TShkMJBwh2p3P","https://www.defined.fi/sol/J9zufTTL1S9mfmTJnddqiUMRuvBnfSqUnZdS1hWfpump?maker=3FNpgyw5LeNJV7DMQNS4CEJbo1Gu2g4TShkMJBwh2p3P")</f>
        <v/>
      </c>
      <c r="M61">
        <f>HYPERLINK("https://dexscreener.com/solana/J9zufTTL1S9mfmTJnddqiUMRuvBnfSqUnZdS1hWfpump?maker=3FNpgyw5LeNJV7DMQNS4CEJbo1Gu2g4TShkMJBwh2p3P","https://dexscreener.com/solana/J9zufTTL1S9mfmTJnddqiUMRuvBnfSqUnZdS1hWfpump?maker=3FNpgyw5LeNJV7DMQNS4CEJbo1Gu2g4TShkMJBwh2p3P")</f>
        <v/>
      </c>
    </row>
    <row r="62">
      <c r="A62" t="inlineStr">
        <is>
          <t>4hfQJDxMFaBsHjwUd5kKsLTdvJuAqWyvuT5pUQrEpump</t>
        </is>
      </c>
      <c r="B62" t="inlineStr">
        <is>
          <t>ECHO</t>
        </is>
      </c>
      <c r="C62" t="n">
        <v>5</v>
      </c>
      <c r="D62" t="n">
        <v>-0.593</v>
      </c>
      <c r="E62" t="n">
        <v>-0.6</v>
      </c>
      <c r="F62" t="n">
        <v>0.983</v>
      </c>
      <c r="G62" t="n">
        <v>0.39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HYPERLINK("https://www.defined.fi/sol/4hfQJDxMFaBsHjwUd5kKsLTdvJuAqWyvuT5pUQrEpump?maker=3FNpgyw5LeNJV7DMQNS4CEJbo1Gu2g4TShkMJBwh2p3P","https://www.defined.fi/sol/4hfQJDxMFaBsHjwUd5kKsLTdvJuAqWyvuT5pUQrEpump?maker=3FNpgyw5LeNJV7DMQNS4CEJbo1Gu2g4TShkMJBwh2p3P")</f>
        <v/>
      </c>
      <c r="M62">
        <f>HYPERLINK("https://dexscreener.com/solana/4hfQJDxMFaBsHjwUd5kKsLTdvJuAqWyvuT5pUQrEpump?maker=3FNpgyw5LeNJV7DMQNS4CEJbo1Gu2g4TShkMJBwh2p3P","https://dexscreener.com/solana/4hfQJDxMFaBsHjwUd5kKsLTdvJuAqWyvuT5pUQrEpump?maker=3FNpgyw5LeNJV7DMQNS4CEJbo1Gu2g4TShkMJBwh2p3P")</f>
        <v/>
      </c>
    </row>
    <row r="63">
      <c r="A63" t="inlineStr">
        <is>
          <t>5sYp2ygdJwbv1ETyrsn68yUyJKGSBPE4VLChxo4npump</t>
        </is>
      </c>
      <c r="B63" t="inlineStr">
        <is>
          <t>#packwatch</t>
        </is>
      </c>
      <c r="C63" t="n">
        <v>5</v>
      </c>
      <c r="D63" t="n">
        <v>0.5610000000000001</v>
      </c>
      <c r="E63" t="n">
        <v>1.19</v>
      </c>
      <c r="F63" t="n">
        <v>0.47</v>
      </c>
      <c r="G63" t="n">
        <v>1.03</v>
      </c>
      <c r="H63" t="n">
        <v>1</v>
      </c>
      <c r="I63" t="n">
        <v>2</v>
      </c>
      <c r="J63" t="n">
        <v>-1</v>
      </c>
      <c r="K63" t="n">
        <v>-1</v>
      </c>
      <c r="L63">
        <f>HYPERLINK("https://www.defined.fi/sol/5sYp2ygdJwbv1ETyrsn68yUyJKGSBPE4VLChxo4npump?maker=3FNpgyw5LeNJV7DMQNS4CEJbo1Gu2g4TShkMJBwh2p3P","https://www.defined.fi/sol/5sYp2ygdJwbv1ETyrsn68yUyJKGSBPE4VLChxo4npump?maker=3FNpgyw5LeNJV7DMQNS4CEJbo1Gu2g4TShkMJBwh2p3P")</f>
        <v/>
      </c>
      <c r="M63">
        <f>HYPERLINK("https://dexscreener.com/solana/5sYp2ygdJwbv1ETyrsn68yUyJKGSBPE4VLChxo4npump?maker=3FNpgyw5LeNJV7DMQNS4CEJbo1Gu2g4TShkMJBwh2p3P","https://dexscreener.com/solana/5sYp2ygdJwbv1ETyrsn68yUyJKGSBPE4VLChxo4npump?maker=3FNpgyw5LeNJV7DMQNS4CEJbo1Gu2g4TShkMJBwh2p3P")</f>
        <v/>
      </c>
    </row>
    <row r="64">
      <c r="A64" t="inlineStr">
        <is>
          <t>4deFLwLS75ntwmdCkuDP9fRseJ57VfwjaYf5br1xpump</t>
        </is>
      </c>
      <c r="B64" t="inlineStr">
        <is>
          <t>RARC</t>
        </is>
      </c>
      <c r="C64" t="n">
        <v>5</v>
      </c>
      <c r="D64" t="n">
        <v>-0.304</v>
      </c>
      <c r="E64" t="n">
        <v>-1</v>
      </c>
      <c r="F64" t="n">
        <v>0.537</v>
      </c>
      <c r="G64" t="n">
        <v>0.234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HYPERLINK("https://www.defined.fi/sol/4deFLwLS75ntwmdCkuDP9fRseJ57VfwjaYf5br1xpump?maker=3FNpgyw5LeNJV7DMQNS4CEJbo1Gu2g4TShkMJBwh2p3P","https://www.defined.fi/sol/4deFLwLS75ntwmdCkuDP9fRseJ57VfwjaYf5br1xpump?maker=3FNpgyw5LeNJV7DMQNS4CEJbo1Gu2g4TShkMJBwh2p3P")</f>
        <v/>
      </c>
      <c r="M64">
        <f>HYPERLINK("https://dexscreener.com/solana/4deFLwLS75ntwmdCkuDP9fRseJ57VfwjaYf5br1xpump?maker=3FNpgyw5LeNJV7DMQNS4CEJbo1Gu2g4TShkMJBwh2p3P","https://dexscreener.com/solana/4deFLwLS75ntwmdCkuDP9fRseJ57VfwjaYf5br1xpump?maker=3FNpgyw5LeNJV7DMQNS4CEJbo1Gu2g4TShkMJBwh2p3P")</f>
        <v/>
      </c>
    </row>
    <row r="65">
      <c r="A65" t="inlineStr">
        <is>
          <t>DjAwUQ9Bs1iH4mtB3DrrzqCL1wSUUy6CQhBseaMApump</t>
        </is>
      </c>
      <c r="B65" t="inlineStr">
        <is>
          <t>MAGAEUS</t>
        </is>
      </c>
      <c r="C65" t="n">
        <v>5</v>
      </c>
      <c r="D65" t="n">
        <v>0.228</v>
      </c>
      <c r="E65" t="n">
        <v>0.46</v>
      </c>
      <c r="F65" t="n">
        <v>0.491</v>
      </c>
      <c r="G65" t="n">
        <v>0.718</v>
      </c>
      <c r="H65" t="n">
        <v>1</v>
      </c>
      <c r="I65" t="n">
        <v>2</v>
      </c>
      <c r="J65" t="n">
        <v>-1</v>
      </c>
      <c r="K65" t="n">
        <v>-1</v>
      </c>
      <c r="L65">
        <f>HYPERLINK("https://www.defined.fi/sol/DjAwUQ9Bs1iH4mtB3DrrzqCL1wSUUy6CQhBseaMApump?maker=3FNpgyw5LeNJV7DMQNS4CEJbo1Gu2g4TShkMJBwh2p3P","https://www.defined.fi/sol/DjAwUQ9Bs1iH4mtB3DrrzqCL1wSUUy6CQhBseaMApump?maker=3FNpgyw5LeNJV7DMQNS4CEJbo1Gu2g4TShkMJBwh2p3P")</f>
        <v/>
      </c>
      <c r="M65">
        <f>HYPERLINK("https://dexscreener.com/solana/DjAwUQ9Bs1iH4mtB3DrrzqCL1wSUUy6CQhBseaMApump?maker=3FNpgyw5LeNJV7DMQNS4CEJbo1Gu2g4TShkMJBwh2p3P","https://dexscreener.com/solana/DjAwUQ9Bs1iH4mtB3DrrzqCL1wSUUy6CQhBseaMApump?maker=3FNpgyw5LeNJV7DMQNS4CEJbo1Gu2g4TShkMJBwh2p3P")</f>
        <v/>
      </c>
    </row>
    <row r="66">
      <c r="A66" t="inlineStr">
        <is>
          <t>HDeMzzRQjmZm2QTdMpaNsDNDqXJNsf2fpnku7dEnpump</t>
        </is>
      </c>
      <c r="B66" t="inlineStr">
        <is>
          <t>Tubby</t>
        </is>
      </c>
      <c r="C66" t="n">
        <v>5</v>
      </c>
      <c r="D66" t="n">
        <v>0.099</v>
      </c>
      <c r="E66" t="n">
        <v>-1</v>
      </c>
      <c r="F66" t="n">
        <v>0.477</v>
      </c>
      <c r="G66" t="n">
        <v>0.577</v>
      </c>
      <c r="H66" t="n">
        <v>1</v>
      </c>
      <c r="I66" t="n">
        <v>2</v>
      </c>
      <c r="J66" t="n">
        <v>-1</v>
      </c>
      <c r="K66" t="n">
        <v>-1</v>
      </c>
      <c r="L66">
        <f>HYPERLINK("https://www.defined.fi/sol/HDeMzzRQjmZm2QTdMpaNsDNDqXJNsf2fpnku7dEnpump?maker=3FNpgyw5LeNJV7DMQNS4CEJbo1Gu2g4TShkMJBwh2p3P","https://www.defined.fi/sol/HDeMzzRQjmZm2QTdMpaNsDNDqXJNsf2fpnku7dEnpump?maker=3FNpgyw5LeNJV7DMQNS4CEJbo1Gu2g4TShkMJBwh2p3P")</f>
        <v/>
      </c>
      <c r="M66">
        <f>HYPERLINK("https://dexscreener.com/solana/HDeMzzRQjmZm2QTdMpaNsDNDqXJNsf2fpnku7dEnpump?maker=3FNpgyw5LeNJV7DMQNS4CEJbo1Gu2g4TShkMJBwh2p3P","https://dexscreener.com/solana/HDeMzzRQjmZm2QTdMpaNsDNDqXJNsf2fpnku7dEnpump?maker=3FNpgyw5LeNJV7DMQNS4CEJbo1Gu2g4TShkMJBwh2p3P")</f>
        <v/>
      </c>
    </row>
    <row r="67">
      <c r="A67" t="inlineStr">
        <is>
          <t>CMNrBKgJQSg1h3b3JPS7m4TLSaDGv5XysnpJDT3cpump</t>
        </is>
      </c>
      <c r="B67" t="inlineStr">
        <is>
          <t>FRENches</t>
        </is>
      </c>
      <c r="C67" t="n">
        <v>5</v>
      </c>
      <c r="D67" t="n">
        <v>-0.389</v>
      </c>
      <c r="E67" t="n">
        <v>-0.26</v>
      </c>
      <c r="F67" t="n">
        <v>1.47</v>
      </c>
      <c r="G67" t="n">
        <v>1.08</v>
      </c>
      <c r="H67" t="n">
        <v>2</v>
      </c>
      <c r="I67" t="n">
        <v>2</v>
      </c>
      <c r="J67" t="n">
        <v>-1</v>
      </c>
      <c r="K67" t="n">
        <v>-1</v>
      </c>
      <c r="L67">
        <f>HYPERLINK("https://www.defined.fi/sol/CMNrBKgJQSg1h3b3JPS7m4TLSaDGv5XysnpJDT3cpump?maker=3FNpgyw5LeNJV7DMQNS4CEJbo1Gu2g4TShkMJBwh2p3P","https://www.defined.fi/sol/CMNrBKgJQSg1h3b3JPS7m4TLSaDGv5XysnpJDT3cpump?maker=3FNpgyw5LeNJV7DMQNS4CEJbo1Gu2g4TShkMJBwh2p3P")</f>
        <v/>
      </c>
      <c r="M67">
        <f>HYPERLINK("https://dexscreener.com/solana/CMNrBKgJQSg1h3b3JPS7m4TLSaDGv5XysnpJDT3cpump?maker=3FNpgyw5LeNJV7DMQNS4CEJbo1Gu2g4TShkMJBwh2p3P","https://dexscreener.com/solana/CMNrBKgJQSg1h3b3JPS7m4TLSaDGv5XysnpJDT3cpump?maker=3FNpgyw5LeNJV7DMQNS4CEJbo1Gu2g4TShkMJBwh2p3P")</f>
        <v/>
      </c>
    </row>
    <row r="68">
      <c r="A68" t="inlineStr">
        <is>
          <t>4YYrTeXTiFvknePnb2UwP1Ni9wPAwtHJkLx38VN8pump</t>
        </is>
      </c>
      <c r="B68" t="inlineStr">
        <is>
          <t>Miquela</t>
        </is>
      </c>
      <c r="C68" t="n">
        <v>5</v>
      </c>
      <c r="D68" t="n">
        <v>-0.362</v>
      </c>
      <c r="E68" t="n">
        <v>-1</v>
      </c>
      <c r="F68" t="n">
        <v>0.487</v>
      </c>
      <c r="G68" t="n">
        <v>0.125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HYPERLINK("https://www.defined.fi/sol/4YYrTeXTiFvknePnb2UwP1Ni9wPAwtHJkLx38VN8pump?maker=3FNpgyw5LeNJV7DMQNS4CEJbo1Gu2g4TShkMJBwh2p3P","https://www.defined.fi/sol/4YYrTeXTiFvknePnb2UwP1Ni9wPAwtHJkLx38VN8pump?maker=3FNpgyw5LeNJV7DMQNS4CEJbo1Gu2g4TShkMJBwh2p3P")</f>
        <v/>
      </c>
      <c r="M68">
        <f>HYPERLINK("https://dexscreener.com/solana/4YYrTeXTiFvknePnb2UwP1Ni9wPAwtHJkLx38VN8pump?maker=3FNpgyw5LeNJV7DMQNS4CEJbo1Gu2g4TShkMJBwh2p3P","https://dexscreener.com/solana/4YYrTeXTiFvknePnb2UwP1Ni9wPAwtHJkLx38VN8pump?maker=3FNpgyw5LeNJV7DMQNS4CEJbo1Gu2g4TShkMJBwh2p3P")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2024-10-20T15:37:36Z</dcterms:created>
  <dcterms:modified xsi:type="dcterms:W3CDTF">2024-10-20T15:37:36Z</dcterms:modified>
</cp:coreProperties>
</file>