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tokenaddress</t>
        </is>
      </c>
      <c r="B1" s="1" t="inlineStr">
        <is>
          <t>tokenname</t>
        </is>
      </c>
      <c r="C1" s="1" t="inlineStr">
        <is>
          <t>last_active</t>
        </is>
      </c>
      <c r="D1" s="1" t="inlineStr">
        <is>
          <t>profit_eth</t>
        </is>
      </c>
      <c r="E1" s="1" t="inlineStr">
        <is>
          <t>profit_percent</t>
        </is>
      </c>
      <c r="F1" s="1" t="inlineStr">
        <is>
          <t>buy_eth</t>
        </is>
      </c>
      <c r="G1" s="1" t="inlineStr">
        <is>
          <t>sell_eth</t>
        </is>
      </c>
      <c r="H1" s="1" t="inlineStr">
        <is>
          <t>30d_txns_buy</t>
        </is>
      </c>
      <c r="I1" s="1" t="inlineStr">
        <is>
          <t>30d_txns_sell</t>
        </is>
      </c>
      <c r="J1" s="1" t="inlineStr">
        <is>
          <t>isnengen</t>
        </is>
      </c>
      <c r="K1" s="1" t="inlineStr">
        <is>
          <t>beizhu</t>
        </is>
      </c>
      <c r="L1" s="1" t="inlineStr">
        <is>
          <t>definedurl</t>
        </is>
      </c>
      <c r="M1" s="1" t="inlineStr">
        <is>
          <t>dexurl</t>
        </is>
      </c>
    </row>
    <row r="2">
      <c r="A2" t="inlineStr">
        <is>
          <t>BnyK5ccegzrpEcv9UH5GPF8fZwV865m33pGi2Uk7cXQ7</t>
        </is>
      </c>
      <c r="B2" t="inlineStr">
        <is>
          <t>moment</t>
        </is>
      </c>
      <c r="C2" t="n">
        <v>0</v>
      </c>
      <c r="D2" t="n">
        <v>-0.29</v>
      </c>
      <c r="E2" t="n">
        <v>-0.98</v>
      </c>
      <c r="F2" t="n">
        <v>0.294</v>
      </c>
      <c r="G2" t="n">
        <v>0</v>
      </c>
      <c r="H2" t="n">
        <v>1</v>
      </c>
      <c r="I2" t="n">
        <v>0</v>
      </c>
      <c r="J2" t="n">
        <v>-1</v>
      </c>
      <c r="K2" t="n">
        <v>-1</v>
      </c>
      <c r="L2">
        <f>HYPERLINK("https://www.defined.fi/sol/BnyK5ccegzrpEcv9UH5GPF8fZwV865m33pGi2Uk7cXQ7?maker=29b7ech9iDueYkdogrE9Tqyyo9Nsug3Hbfv7U4xD6phW","https://www.defined.fi/sol/BnyK5ccegzrpEcv9UH5GPF8fZwV865m33pGi2Uk7cXQ7?maker=29b7ech9iDueYkdogrE9Tqyyo9Nsug3Hbfv7U4xD6phW")</f>
        <v/>
      </c>
      <c r="M2">
        <f>HYPERLINK("https://dexscreener.com/solana/BnyK5ccegzrpEcv9UH5GPF8fZwV865m33pGi2Uk7cXQ7?maker=29b7ech9iDueYkdogrE9Tqyyo9Nsug3Hbfv7U4xD6phW","https://dexscreener.com/solana/BnyK5ccegzrpEcv9UH5GPF8fZwV865m33pGi2Uk7cXQ7?maker=29b7ech9iDueYkdogrE9Tqyyo9Nsug3Hbfv7U4xD6phW")</f>
        <v/>
      </c>
    </row>
    <row r="3">
      <c r="A3" t="inlineStr">
        <is>
          <t>EgrqgNP4dNp5UVWwo5EoUEJjZz4k9uJsKvH3w4FSpump</t>
        </is>
      </c>
      <c r="B3" t="inlineStr">
        <is>
          <t>eptt</t>
        </is>
      </c>
      <c r="C3" t="n">
        <v>0</v>
      </c>
      <c r="D3" t="n">
        <v>-0.329</v>
      </c>
      <c r="E3" t="n">
        <v>-1</v>
      </c>
      <c r="F3" t="n">
        <v>0.478</v>
      </c>
      <c r="G3" t="n">
        <v>0</v>
      </c>
      <c r="H3" t="n">
        <v>3</v>
      </c>
      <c r="I3" t="n">
        <v>0</v>
      </c>
      <c r="J3" t="n">
        <v>-1</v>
      </c>
      <c r="K3" t="n">
        <v>-1</v>
      </c>
      <c r="L3">
        <f>HYPERLINK("https://www.defined.fi/sol/EgrqgNP4dNp5UVWwo5EoUEJjZz4k9uJsKvH3w4FSpump?maker=29b7ech9iDueYkdogrE9Tqyyo9Nsug3Hbfv7U4xD6phW","https://www.defined.fi/sol/EgrqgNP4dNp5UVWwo5EoUEJjZz4k9uJsKvH3w4FSpump?maker=29b7ech9iDueYkdogrE9Tqyyo9Nsug3Hbfv7U4xD6phW")</f>
        <v/>
      </c>
      <c r="M3">
        <f>HYPERLINK("https://dexscreener.com/solana/EgrqgNP4dNp5UVWwo5EoUEJjZz4k9uJsKvH3w4FSpump?maker=29b7ech9iDueYkdogrE9Tqyyo9Nsug3Hbfv7U4xD6phW","https://dexscreener.com/solana/EgrqgNP4dNp5UVWwo5EoUEJjZz4k9uJsKvH3w4FSpump?maker=29b7ech9iDueYkdogrE9Tqyyo9Nsug3Hbfv7U4xD6phW")</f>
        <v/>
      </c>
    </row>
    <row r="4">
      <c r="A4" t="inlineStr">
        <is>
          <t>9NSJ5qhm62AYcWqVjr8qZVF7SSa7NMwqswKm2a6Qpump</t>
        </is>
      </c>
      <c r="B4" t="inlineStr">
        <is>
          <t>GROK</t>
        </is>
      </c>
      <c r="C4" t="n">
        <v>0</v>
      </c>
      <c r="D4" t="n">
        <v>-0.198</v>
      </c>
      <c r="E4" t="n">
        <v>-0.65</v>
      </c>
      <c r="F4" t="n">
        <v>0.303</v>
      </c>
      <c r="G4" t="n">
        <v>0.105</v>
      </c>
      <c r="H4" t="n">
        <v>3</v>
      </c>
      <c r="I4" t="n">
        <v>1</v>
      </c>
      <c r="J4" t="n">
        <v>-1</v>
      </c>
      <c r="K4" t="n">
        <v>-1</v>
      </c>
      <c r="L4">
        <f>HYPERLINK("https://www.defined.fi/sol/9NSJ5qhm62AYcWqVjr8qZVF7SSa7NMwqswKm2a6Qpump?maker=29b7ech9iDueYkdogrE9Tqyyo9Nsug3Hbfv7U4xD6phW","https://www.defined.fi/sol/9NSJ5qhm62AYcWqVjr8qZVF7SSa7NMwqswKm2a6Qpump?maker=29b7ech9iDueYkdogrE9Tqyyo9Nsug3Hbfv7U4xD6phW")</f>
        <v/>
      </c>
      <c r="M4">
        <f>HYPERLINK("https://dexscreener.com/solana/9NSJ5qhm62AYcWqVjr8qZVF7SSa7NMwqswKm2a6Qpump?maker=29b7ech9iDueYkdogrE9Tqyyo9Nsug3Hbfv7U4xD6phW","https://dexscreener.com/solana/9NSJ5qhm62AYcWqVjr8qZVF7SSa7NMwqswKm2a6Qpump?maker=29b7ech9iDueYkdogrE9Tqyyo9Nsug3Hbfv7U4xD6phW")</f>
        <v/>
      </c>
    </row>
    <row r="5">
      <c r="A5" t="inlineStr">
        <is>
          <t>8dS6o1xgFe7eKRZY7SpefhsjbVuivhA3uwVuAERSpump</t>
        </is>
      </c>
      <c r="B5" t="inlineStr">
        <is>
          <t>sentient</t>
        </is>
      </c>
      <c r="C5" t="n">
        <v>0</v>
      </c>
      <c r="D5" t="n">
        <v>0.272</v>
      </c>
      <c r="E5" t="n">
        <v>0.57</v>
      </c>
      <c r="F5" t="n">
        <v>0.473</v>
      </c>
      <c r="G5" t="n">
        <v>0.745</v>
      </c>
      <c r="H5" t="n">
        <v>1</v>
      </c>
      <c r="I5" t="n">
        <v>1</v>
      </c>
      <c r="J5" t="n">
        <v>-1</v>
      </c>
      <c r="K5" t="n">
        <v>-1</v>
      </c>
      <c r="L5">
        <f>HYPERLINK("https://www.defined.fi/sol/8dS6o1xgFe7eKRZY7SpefhsjbVuivhA3uwVuAERSpump?maker=29b7ech9iDueYkdogrE9Tqyyo9Nsug3Hbfv7U4xD6phW","https://www.defined.fi/sol/8dS6o1xgFe7eKRZY7SpefhsjbVuivhA3uwVuAERSpump?maker=29b7ech9iDueYkdogrE9Tqyyo9Nsug3Hbfv7U4xD6phW")</f>
        <v/>
      </c>
      <c r="M5">
        <f>HYPERLINK("https://dexscreener.com/solana/8dS6o1xgFe7eKRZY7SpefhsjbVuivhA3uwVuAERSpump?maker=29b7ech9iDueYkdogrE9Tqyyo9Nsug3Hbfv7U4xD6phW","https://dexscreener.com/solana/8dS6o1xgFe7eKRZY7SpefhsjbVuivhA3uwVuAERSpump?maker=29b7ech9iDueYkdogrE9Tqyyo9Nsug3Hbfv7U4xD6phW")</f>
        <v/>
      </c>
    </row>
    <row r="6">
      <c r="A6" t="inlineStr">
        <is>
          <t>23sHHHaQsEXJpbjuVmZhpM9CQTwfpeHXFWXEBXQgpump</t>
        </is>
      </c>
      <c r="B6" t="inlineStr">
        <is>
          <t>Apollo</t>
        </is>
      </c>
      <c r="C6" t="n">
        <v>0</v>
      </c>
      <c r="D6" t="n">
        <v>0.89</v>
      </c>
      <c r="E6" t="n">
        <v>0.48</v>
      </c>
      <c r="F6" t="n">
        <v>1.86</v>
      </c>
      <c r="G6" t="n">
        <v>0.536</v>
      </c>
      <c r="H6" t="n">
        <v>3</v>
      </c>
      <c r="I6" t="n">
        <v>1</v>
      </c>
      <c r="J6" t="n">
        <v>-1</v>
      </c>
      <c r="K6" t="n">
        <v>-1</v>
      </c>
      <c r="L6">
        <f>HYPERLINK("https://www.defined.fi/sol/23sHHHaQsEXJpbjuVmZhpM9CQTwfpeHXFWXEBXQgpump?maker=29b7ech9iDueYkdogrE9Tqyyo9Nsug3Hbfv7U4xD6phW","https://www.defined.fi/sol/23sHHHaQsEXJpbjuVmZhpM9CQTwfpeHXFWXEBXQgpump?maker=29b7ech9iDueYkdogrE9Tqyyo9Nsug3Hbfv7U4xD6phW")</f>
        <v/>
      </c>
      <c r="M6">
        <f>HYPERLINK("https://dexscreener.com/solana/23sHHHaQsEXJpbjuVmZhpM9CQTwfpeHXFWXEBXQgpump?maker=29b7ech9iDueYkdogrE9Tqyyo9Nsug3Hbfv7U4xD6phW","https://dexscreener.com/solana/23sHHHaQsEXJpbjuVmZhpM9CQTwfpeHXFWXEBXQgpump?maker=29b7ech9iDueYkdogrE9Tqyyo9Nsug3Hbfv7U4xD6phW")</f>
        <v/>
      </c>
    </row>
    <row r="7">
      <c r="A7" t="inlineStr">
        <is>
          <t>J8KoJi7LFNdJiGt8qavfpu2R5jXfiZxeKukhHGXgpump</t>
        </is>
      </c>
      <c r="B7" t="inlineStr">
        <is>
          <t>kache</t>
        </is>
      </c>
      <c r="C7" t="n">
        <v>0</v>
      </c>
      <c r="D7" t="n">
        <v>-1.83</v>
      </c>
      <c r="E7" t="n">
        <v>-0.9399999999999999</v>
      </c>
      <c r="F7" t="n">
        <v>1.94</v>
      </c>
      <c r="G7" t="n">
        <v>0.116</v>
      </c>
      <c r="H7" t="n">
        <v>1</v>
      </c>
      <c r="I7" t="n">
        <v>1</v>
      </c>
      <c r="J7" t="n">
        <v>-1</v>
      </c>
      <c r="K7" t="n">
        <v>-1</v>
      </c>
      <c r="L7">
        <f>HYPERLINK("https://www.defined.fi/sol/J8KoJi7LFNdJiGt8qavfpu2R5jXfiZxeKukhHGXgpump?maker=29b7ech9iDueYkdogrE9Tqyyo9Nsug3Hbfv7U4xD6phW","https://www.defined.fi/sol/J8KoJi7LFNdJiGt8qavfpu2R5jXfiZxeKukhHGXgpump?maker=29b7ech9iDueYkdogrE9Tqyyo9Nsug3Hbfv7U4xD6phW")</f>
        <v/>
      </c>
      <c r="M7">
        <f>HYPERLINK("https://dexscreener.com/solana/J8KoJi7LFNdJiGt8qavfpu2R5jXfiZxeKukhHGXgpump?maker=29b7ech9iDueYkdogrE9Tqyyo9Nsug3Hbfv7U4xD6phW","https://dexscreener.com/solana/J8KoJi7LFNdJiGt8qavfpu2R5jXfiZxeKukhHGXgpump?maker=29b7ech9iDueYkdogrE9Tqyyo9Nsug3Hbfv7U4xD6phW")</f>
        <v/>
      </c>
    </row>
    <row r="8">
      <c r="A8" t="inlineStr">
        <is>
          <t>C3HmFQuei2CbaHwK2VgYaWwjSXBi8tT3BD4BabZNpump</t>
        </is>
      </c>
      <c r="B8" t="inlineStr">
        <is>
          <t>BAI</t>
        </is>
      </c>
      <c r="C8" t="n">
        <v>0</v>
      </c>
      <c r="D8" t="n">
        <v>-0.271</v>
      </c>
      <c r="E8" t="n">
        <v>-1</v>
      </c>
      <c r="F8" t="n">
        <v>0.424</v>
      </c>
      <c r="G8" t="n">
        <v>0.153</v>
      </c>
      <c r="H8" t="n">
        <v>1</v>
      </c>
      <c r="I8" t="n">
        <v>1</v>
      </c>
      <c r="J8" t="n">
        <v>-1</v>
      </c>
      <c r="K8" t="n">
        <v>-1</v>
      </c>
      <c r="L8">
        <f>HYPERLINK("https://www.defined.fi/sol/C3HmFQuei2CbaHwK2VgYaWwjSXBi8tT3BD4BabZNpump?maker=29b7ech9iDueYkdogrE9Tqyyo9Nsug3Hbfv7U4xD6phW","https://www.defined.fi/sol/C3HmFQuei2CbaHwK2VgYaWwjSXBi8tT3BD4BabZNpump?maker=29b7ech9iDueYkdogrE9Tqyyo9Nsug3Hbfv7U4xD6phW")</f>
        <v/>
      </c>
      <c r="M8">
        <f>HYPERLINK("https://dexscreener.com/solana/C3HmFQuei2CbaHwK2VgYaWwjSXBi8tT3BD4BabZNpump?maker=29b7ech9iDueYkdogrE9Tqyyo9Nsug3Hbfv7U4xD6phW","https://dexscreener.com/solana/C3HmFQuei2CbaHwK2VgYaWwjSXBi8tT3BD4BabZNpump?maker=29b7ech9iDueYkdogrE9Tqyyo9Nsug3Hbfv7U4xD6phW")</f>
        <v/>
      </c>
    </row>
    <row r="9">
      <c r="A9" t="inlineStr">
        <is>
          <t>Fwo7NLeWSmJWPcmbLbAZfCaKwwUTsuEy2i1devj2pump</t>
        </is>
      </c>
      <c r="B9" t="inlineStr">
        <is>
          <t>AINirvana</t>
        </is>
      </c>
      <c r="C9" t="n">
        <v>0</v>
      </c>
      <c r="D9" t="n">
        <v>-0.533</v>
      </c>
      <c r="E9" t="n">
        <v>-0.55</v>
      </c>
      <c r="F9" t="n">
        <v>0.973</v>
      </c>
      <c r="G9" t="n">
        <v>0.44</v>
      </c>
      <c r="H9" t="n">
        <v>1</v>
      </c>
      <c r="I9" t="n">
        <v>1</v>
      </c>
      <c r="J9" t="n">
        <v>-1</v>
      </c>
      <c r="K9" t="n">
        <v>-1</v>
      </c>
      <c r="L9">
        <f>HYPERLINK("https://www.defined.fi/sol/Fwo7NLeWSmJWPcmbLbAZfCaKwwUTsuEy2i1devj2pump?maker=29b7ech9iDueYkdogrE9Tqyyo9Nsug3Hbfv7U4xD6phW","https://www.defined.fi/sol/Fwo7NLeWSmJWPcmbLbAZfCaKwwUTsuEy2i1devj2pump?maker=29b7ech9iDueYkdogrE9Tqyyo9Nsug3Hbfv7U4xD6phW")</f>
        <v/>
      </c>
      <c r="M9">
        <f>HYPERLINK("https://dexscreener.com/solana/Fwo7NLeWSmJWPcmbLbAZfCaKwwUTsuEy2i1devj2pump?maker=29b7ech9iDueYkdogrE9Tqyyo9Nsug3Hbfv7U4xD6phW","https://dexscreener.com/solana/Fwo7NLeWSmJWPcmbLbAZfCaKwwUTsuEy2i1devj2pump?maker=29b7ech9iDueYkdogrE9Tqyyo9Nsug3Hbfv7U4xD6phW")</f>
        <v/>
      </c>
    </row>
    <row r="10">
      <c r="A10" t="inlineStr">
        <is>
          <t>J5tXLKfpQtGwtpkUfgghmtvfMbcAairCXR8KuDhipump</t>
        </is>
      </c>
      <c r="B10" t="inlineStr">
        <is>
          <t>BabyChad</t>
        </is>
      </c>
      <c r="C10" t="n">
        <v>0</v>
      </c>
      <c r="D10" t="n">
        <v>0.13</v>
      </c>
      <c r="E10" t="n">
        <v>0.45</v>
      </c>
      <c r="F10" t="n">
        <v>0.29</v>
      </c>
      <c r="G10" t="n">
        <v>0.42</v>
      </c>
      <c r="H10" t="n">
        <v>1</v>
      </c>
      <c r="I10" t="n">
        <v>2</v>
      </c>
      <c r="J10" t="n">
        <v>-1</v>
      </c>
      <c r="K10" t="n">
        <v>-1</v>
      </c>
      <c r="L10">
        <f>HYPERLINK("https://www.defined.fi/sol/J5tXLKfpQtGwtpkUfgghmtvfMbcAairCXR8KuDhipump?maker=29b7ech9iDueYkdogrE9Tqyyo9Nsug3Hbfv7U4xD6phW","https://www.defined.fi/sol/J5tXLKfpQtGwtpkUfgghmtvfMbcAairCXR8KuDhipump?maker=29b7ech9iDueYkdogrE9Tqyyo9Nsug3Hbfv7U4xD6phW")</f>
        <v/>
      </c>
      <c r="M10">
        <f>HYPERLINK("https://dexscreener.com/solana/J5tXLKfpQtGwtpkUfgghmtvfMbcAairCXR8KuDhipump?maker=29b7ech9iDueYkdogrE9Tqyyo9Nsug3Hbfv7U4xD6phW","https://dexscreener.com/solana/J5tXLKfpQtGwtpkUfgghmtvfMbcAairCXR8KuDhipump?maker=29b7ech9iDueYkdogrE9Tqyyo9Nsug3Hbfv7U4xD6phW")</f>
        <v/>
      </c>
    </row>
    <row r="11">
      <c r="A11" t="inlineStr">
        <is>
          <t>5NjoPSX4B9d9iUHwD5YiTEMnKyoS87g5h3KHpaGNpump</t>
        </is>
      </c>
      <c r="B11" t="inlineStr">
        <is>
          <t>CC</t>
        </is>
      </c>
      <c r="C11" t="n">
        <v>0</v>
      </c>
      <c r="D11" t="n">
        <v>-0.061</v>
      </c>
      <c r="E11" t="n">
        <v>-1</v>
      </c>
      <c r="F11" t="n">
        <v>0.102</v>
      </c>
      <c r="G11" t="n">
        <v>0</v>
      </c>
      <c r="H11" t="n">
        <v>1</v>
      </c>
      <c r="I11" t="n">
        <v>0</v>
      </c>
      <c r="J11" t="n">
        <v>-1</v>
      </c>
      <c r="K11" t="n">
        <v>-1</v>
      </c>
      <c r="L11">
        <f>HYPERLINK("https://www.defined.fi/sol/5NjoPSX4B9d9iUHwD5YiTEMnKyoS87g5h3KHpaGNpump?maker=29b7ech9iDueYkdogrE9Tqyyo9Nsug3Hbfv7U4xD6phW","https://www.defined.fi/sol/5NjoPSX4B9d9iUHwD5YiTEMnKyoS87g5h3KHpaGNpump?maker=29b7ech9iDueYkdogrE9Tqyyo9Nsug3Hbfv7U4xD6phW")</f>
        <v/>
      </c>
      <c r="M11">
        <f>HYPERLINK("https://dexscreener.com/solana/5NjoPSX4B9d9iUHwD5YiTEMnKyoS87g5h3KHpaGNpump?maker=29b7ech9iDueYkdogrE9Tqyyo9Nsug3Hbfv7U4xD6phW","https://dexscreener.com/solana/5NjoPSX4B9d9iUHwD5YiTEMnKyoS87g5h3KHpaGNpump?maker=29b7ech9iDueYkdogrE9Tqyyo9Nsug3Hbfv7U4xD6phW")</f>
        <v/>
      </c>
    </row>
    <row r="12">
      <c r="A12" t="inlineStr">
        <is>
          <t>5Tz2YSPRpCrczHRSphrxroNfkE1bhBGVWQ7MUA8xpump</t>
        </is>
      </c>
      <c r="B12" t="inlineStr">
        <is>
          <t>0x</t>
        </is>
      </c>
      <c r="C12" t="n">
        <v>0</v>
      </c>
      <c r="D12" t="n">
        <v>-0.083</v>
      </c>
      <c r="E12" t="n">
        <v>-0.85</v>
      </c>
      <c r="F12" t="n">
        <v>0.097</v>
      </c>
      <c r="G12" t="n">
        <v>0</v>
      </c>
      <c r="H12" t="n">
        <v>1</v>
      </c>
      <c r="I12" t="n">
        <v>0</v>
      </c>
      <c r="J12" t="n">
        <v>-1</v>
      </c>
      <c r="K12" t="n">
        <v>-1</v>
      </c>
      <c r="L12">
        <f>HYPERLINK("https://www.defined.fi/sol/5Tz2YSPRpCrczHRSphrxroNfkE1bhBGVWQ7MUA8xpump?maker=29b7ech9iDueYkdogrE9Tqyyo9Nsug3Hbfv7U4xD6phW","https://www.defined.fi/sol/5Tz2YSPRpCrczHRSphrxroNfkE1bhBGVWQ7MUA8xpump?maker=29b7ech9iDueYkdogrE9Tqyyo9Nsug3Hbfv7U4xD6phW")</f>
        <v/>
      </c>
      <c r="M12">
        <f>HYPERLINK("https://dexscreener.com/solana/5Tz2YSPRpCrczHRSphrxroNfkE1bhBGVWQ7MUA8xpump?maker=29b7ech9iDueYkdogrE9Tqyyo9Nsug3Hbfv7U4xD6phW","https://dexscreener.com/solana/5Tz2YSPRpCrczHRSphrxroNfkE1bhBGVWQ7MUA8xpump?maker=29b7ech9iDueYkdogrE9Tqyyo9Nsug3Hbfv7U4xD6phW")</f>
        <v/>
      </c>
    </row>
    <row r="13">
      <c r="A13" t="inlineStr">
        <is>
          <t>BZ92s5S7sHmxUj98frBiG8FsPd2jv5R4XGp74YbSpump</t>
        </is>
      </c>
      <c r="B13" t="inlineStr">
        <is>
          <t>Siri</t>
        </is>
      </c>
      <c r="C13" t="n">
        <v>0</v>
      </c>
      <c r="D13" t="n">
        <v>-0.091</v>
      </c>
      <c r="E13" t="n">
        <v>-0.9399999999999999</v>
      </c>
      <c r="F13" t="n">
        <v>0.097</v>
      </c>
      <c r="G13" t="n">
        <v>0</v>
      </c>
      <c r="H13" t="n">
        <v>1</v>
      </c>
      <c r="I13" t="n">
        <v>0</v>
      </c>
      <c r="J13" t="n">
        <v>-1</v>
      </c>
      <c r="K13" t="n">
        <v>-1</v>
      </c>
      <c r="L13">
        <f>HYPERLINK("https://www.defined.fi/sol/BZ92s5S7sHmxUj98frBiG8FsPd2jv5R4XGp74YbSpump?maker=29b7ech9iDueYkdogrE9Tqyyo9Nsug3Hbfv7U4xD6phW","https://www.defined.fi/sol/BZ92s5S7sHmxUj98frBiG8FsPd2jv5R4XGp74YbSpump?maker=29b7ech9iDueYkdogrE9Tqyyo9Nsug3Hbfv7U4xD6phW")</f>
        <v/>
      </c>
      <c r="M13">
        <f>HYPERLINK("https://dexscreener.com/solana/BZ92s5S7sHmxUj98frBiG8FsPd2jv5R4XGp74YbSpump?maker=29b7ech9iDueYkdogrE9Tqyyo9Nsug3Hbfv7U4xD6phW","https://dexscreener.com/solana/BZ92s5S7sHmxUj98frBiG8FsPd2jv5R4XGp74YbSpump?maker=29b7ech9iDueYkdogrE9Tqyyo9Nsug3Hbfv7U4xD6phW")</f>
        <v/>
      </c>
    </row>
    <row r="14">
      <c r="A14" t="inlineStr">
        <is>
          <t>Sb7aRi7A7ZXcBjjxYDTLMnJgKzMgtdERJrCCV6ZivZ6</t>
        </is>
      </c>
      <c r="B14" t="inlineStr">
        <is>
          <t>NS</t>
        </is>
      </c>
      <c r="C14" t="n">
        <v>0</v>
      </c>
      <c r="D14" t="n">
        <v>-0.08500000000000001</v>
      </c>
      <c r="E14" t="n">
        <v>-0.87</v>
      </c>
      <c r="F14" t="n">
        <v>0.097</v>
      </c>
      <c r="G14" t="n">
        <v>0</v>
      </c>
      <c r="H14" t="n">
        <v>1</v>
      </c>
      <c r="I14" t="n">
        <v>0</v>
      </c>
      <c r="J14" t="n">
        <v>-1</v>
      </c>
      <c r="K14" t="n">
        <v>-1</v>
      </c>
      <c r="L14">
        <f>HYPERLINK("https://www.defined.fi/sol/Sb7aRi7A7ZXcBjjxYDTLMnJgKzMgtdERJrCCV6ZivZ6?maker=29b7ech9iDueYkdogrE9Tqyyo9Nsug3Hbfv7U4xD6phW","https://www.defined.fi/sol/Sb7aRi7A7ZXcBjjxYDTLMnJgKzMgtdERJrCCV6ZivZ6?maker=29b7ech9iDueYkdogrE9Tqyyo9Nsug3Hbfv7U4xD6phW")</f>
        <v/>
      </c>
      <c r="M14">
        <f>HYPERLINK("https://dexscreener.com/solana/Sb7aRi7A7ZXcBjjxYDTLMnJgKzMgtdERJrCCV6ZivZ6?maker=29b7ech9iDueYkdogrE9Tqyyo9Nsug3Hbfv7U4xD6phW","https://dexscreener.com/solana/Sb7aRi7A7ZXcBjjxYDTLMnJgKzMgtdERJrCCV6ZivZ6?maker=29b7ech9iDueYkdogrE9Tqyyo9Nsug3Hbfv7U4xD6phW")</f>
        <v/>
      </c>
    </row>
    <row r="15">
      <c r="A15" t="inlineStr">
        <is>
          <t>HzNvCE2RgQwzigveZiSJh9PdyXZG3BecFY6SdZ7nhuxy</t>
        </is>
      </c>
      <c r="B15" t="inlineStr">
        <is>
          <t>PROVIDENCE</t>
        </is>
      </c>
      <c r="C15" t="n">
        <v>1</v>
      </c>
      <c r="D15" t="n">
        <v>-0.392</v>
      </c>
      <c r="E15" t="n">
        <v>-0.66</v>
      </c>
      <c r="F15" t="n">
        <v>0.591</v>
      </c>
      <c r="G15" t="n">
        <v>0</v>
      </c>
      <c r="H15" t="n">
        <v>2</v>
      </c>
      <c r="I15" t="n">
        <v>0</v>
      </c>
      <c r="J15" t="n">
        <v>-1</v>
      </c>
      <c r="K15" t="n">
        <v>-1</v>
      </c>
      <c r="L15">
        <f>HYPERLINK("https://www.defined.fi/sol/HzNvCE2RgQwzigveZiSJh9PdyXZG3BecFY6SdZ7nhuxy?maker=29b7ech9iDueYkdogrE9Tqyyo9Nsug3Hbfv7U4xD6phW","https://www.defined.fi/sol/HzNvCE2RgQwzigveZiSJh9PdyXZG3BecFY6SdZ7nhuxy?maker=29b7ech9iDueYkdogrE9Tqyyo9Nsug3Hbfv7U4xD6phW")</f>
        <v/>
      </c>
      <c r="M15">
        <f>HYPERLINK("https://dexscreener.com/solana/HzNvCE2RgQwzigveZiSJh9PdyXZG3BecFY6SdZ7nhuxy?maker=29b7ech9iDueYkdogrE9Tqyyo9Nsug3Hbfv7U4xD6phW","https://dexscreener.com/solana/HzNvCE2RgQwzigveZiSJh9PdyXZG3BecFY6SdZ7nhuxy?maker=29b7ech9iDueYkdogrE9Tqyyo9Nsug3Hbfv7U4xD6phW")</f>
        <v/>
      </c>
    </row>
    <row r="16">
      <c r="A16" t="inlineStr">
        <is>
          <t>ETZDTrZp1tWSTPHf22cyUXiv5xGzXuBFEwJAsE8ypump</t>
        </is>
      </c>
      <c r="B16" t="inlineStr">
        <is>
          <t>xcog</t>
        </is>
      </c>
      <c r="C16" t="n">
        <v>1</v>
      </c>
      <c r="D16" t="n">
        <v>3.86</v>
      </c>
      <c r="E16" t="n">
        <v>0.64</v>
      </c>
      <c r="F16" t="n">
        <v>6.06</v>
      </c>
      <c r="G16" t="n">
        <v>9.210000000000001</v>
      </c>
      <c r="H16" t="n">
        <v>2</v>
      </c>
      <c r="I16" t="n">
        <v>2</v>
      </c>
      <c r="J16" t="n">
        <v>-1</v>
      </c>
      <c r="K16" t="n">
        <v>-1</v>
      </c>
      <c r="L16">
        <f>HYPERLINK("https://www.defined.fi/sol/ETZDTrZp1tWSTPHf22cyUXiv5xGzXuBFEwJAsE8ypump?maker=29b7ech9iDueYkdogrE9Tqyyo9Nsug3Hbfv7U4xD6phW","https://www.defined.fi/sol/ETZDTrZp1tWSTPHf22cyUXiv5xGzXuBFEwJAsE8ypump?maker=29b7ech9iDueYkdogrE9Tqyyo9Nsug3Hbfv7U4xD6phW")</f>
        <v/>
      </c>
      <c r="M16">
        <f>HYPERLINK("https://dexscreener.com/solana/ETZDTrZp1tWSTPHf22cyUXiv5xGzXuBFEwJAsE8ypump?maker=29b7ech9iDueYkdogrE9Tqyyo9Nsug3Hbfv7U4xD6phW","https://dexscreener.com/solana/ETZDTrZp1tWSTPHf22cyUXiv5xGzXuBFEwJAsE8ypump?maker=29b7ech9iDueYkdogrE9Tqyyo9Nsug3Hbfv7U4xD6phW")</f>
        <v/>
      </c>
    </row>
    <row r="17">
      <c r="A17" t="inlineStr">
        <is>
          <t>51HanjStvksbrpDNEVKrS9MmCoB23FLekNexs4v1pump</t>
        </is>
      </c>
      <c r="B17" t="inlineStr">
        <is>
          <t>GFY</t>
        </is>
      </c>
      <c r="C17" t="n">
        <v>1</v>
      </c>
      <c r="D17" t="n">
        <v>-0.222</v>
      </c>
      <c r="E17" t="n">
        <v>-0.76</v>
      </c>
      <c r="F17" t="n">
        <v>0.291</v>
      </c>
      <c r="G17" t="n">
        <v>0.06900000000000001</v>
      </c>
      <c r="H17" t="n">
        <v>1</v>
      </c>
      <c r="I17" t="n">
        <v>1</v>
      </c>
      <c r="J17" t="n">
        <v>-1</v>
      </c>
      <c r="K17" t="n">
        <v>-1</v>
      </c>
      <c r="L17">
        <f>HYPERLINK("https://www.defined.fi/sol/51HanjStvksbrpDNEVKrS9MmCoB23FLekNexs4v1pump?maker=29b7ech9iDueYkdogrE9Tqyyo9Nsug3Hbfv7U4xD6phW","https://www.defined.fi/sol/51HanjStvksbrpDNEVKrS9MmCoB23FLekNexs4v1pump?maker=29b7ech9iDueYkdogrE9Tqyyo9Nsug3Hbfv7U4xD6phW")</f>
        <v/>
      </c>
      <c r="M17">
        <f>HYPERLINK("https://dexscreener.com/solana/51HanjStvksbrpDNEVKrS9MmCoB23FLekNexs4v1pump?maker=29b7ech9iDueYkdogrE9Tqyyo9Nsug3Hbfv7U4xD6phW","https://dexscreener.com/solana/51HanjStvksbrpDNEVKrS9MmCoB23FLekNexs4v1pump?maker=29b7ech9iDueYkdogrE9Tqyyo9Nsug3Hbfv7U4xD6phW")</f>
        <v/>
      </c>
    </row>
    <row r="18">
      <c r="A18" t="inlineStr">
        <is>
          <t>GbwanZf6fp47iEK2HrmFQWC5XHzy3G1dnXrS3BJYpump</t>
        </is>
      </c>
      <c r="B18" t="inlineStr">
        <is>
          <t>HWPW</t>
        </is>
      </c>
      <c r="C18" t="n">
        <v>1</v>
      </c>
      <c r="D18" t="n">
        <v>-0.712</v>
      </c>
      <c r="E18" t="n">
        <v>-0.37</v>
      </c>
      <c r="F18" t="n">
        <v>1.95</v>
      </c>
      <c r="G18" t="n">
        <v>1.23</v>
      </c>
      <c r="H18" t="n">
        <v>2</v>
      </c>
      <c r="I18" t="n">
        <v>1</v>
      </c>
      <c r="J18" t="n">
        <v>-1</v>
      </c>
      <c r="K18" t="n">
        <v>-1</v>
      </c>
      <c r="L18">
        <f>HYPERLINK("https://www.defined.fi/sol/GbwanZf6fp47iEK2HrmFQWC5XHzy3G1dnXrS3BJYpump?maker=29b7ech9iDueYkdogrE9Tqyyo9Nsug3Hbfv7U4xD6phW","https://www.defined.fi/sol/GbwanZf6fp47iEK2HrmFQWC5XHzy3G1dnXrS3BJYpump?maker=29b7ech9iDueYkdogrE9Tqyyo9Nsug3Hbfv7U4xD6phW")</f>
        <v/>
      </c>
      <c r="M18">
        <f>HYPERLINK("https://dexscreener.com/solana/GbwanZf6fp47iEK2HrmFQWC5XHzy3G1dnXrS3BJYpump?maker=29b7ech9iDueYkdogrE9Tqyyo9Nsug3Hbfv7U4xD6phW","https://dexscreener.com/solana/GbwanZf6fp47iEK2HrmFQWC5XHzy3G1dnXrS3BJYpump?maker=29b7ech9iDueYkdogrE9Tqyyo9Nsug3Hbfv7U4xD6phW")</f>
        <v/>
      </c>
    </row>
    <row r="19">
      <c r="A19" t="inlineStr">
        <is>
          <t>AXgfmnMwnkbfMdpXqXMn6oJCQ7sQKvX2PmkXfJSRpump</t>
        </is>
      </c>
      <c r="B19" t="inlineStr">
        <is>
          <t>YUD</t>
        </is>
      </c>
      <c r="C19" t="n">
        <v>2</v>
      </c>
      <c r="D19" t="n">
        <v>-2.37</v>
      </c>
      <c r="E19" t="n">
        <v>-0.38</v>
      </c>
      <c r="F19" t="n">
        <v>6.18</v>
      </c>
      <c r="G19" t="n">
        <v>3.81</v>
      </c>
      <c r="H19" t="n">
        <v>3</v>
      </c>
      <c r="I19" t="n">
        <v>1</v>
      </c>
      <c r="J19" t="n">
        <v>-1</v>
      </c>
      <c r="K19" t="n">
        <v>-1</v>
      </c>
      <c r="L19">
        <f>HYPERLINK("https://www.defined.fi/sol/AXgfmnMwnkbfMdpXqXMn6oJCQ7sQKvX2PmkXfJSRpump?maker=29b7ech9iDueYkdogrE9Tqyyo9Nsug3Hbfv7U4xD6phW","https://www.defined.fi/sol/AXgfmnMwnkbfMdpXqXMn6oJCQ7sQKvX2PmkXfJSRpump?maker=29b7ech9iDueYkdogrE9Tqyyo9Nsug3Hbfv7U4xD6phW")</f>
        <v/>
      </c>
      <c r="M19">
        <f>HYPERLINK("https://dexscreener.com/solana/AXgfmnMwnkbfMdpXqXMn6oJCQ7sQKvX2PmkXfJSRpump?maker=29b7ech9iDueYkdogrE9Tqyyo9Nsug3Hbfv7U4xD6phW","https://dexscreener.com/solana/AXgfmnMwnkbfMdpXqXMn6oJCQ7sQKvX2PmkXfJSRpump?maker=29b7ech9iDueYkdogrE9Tqyyo9Nsug3Hbfv7U4xD6phW")</f>
        <v/>
      </c>
    </row>
    <row r="20">
      <c r="A20" t="inlineStr">
        <is>
          <t>PD11M8MB8qQUAiWzyEK4JwfS8rt7Set6av6a5JYpump</t>
        </is>
      </c>
      <c r="B20" t="inlineStr">
        <is>
          <t>AICRYNODE</t>
        </is>
      </c>
      <c r="C20" t="n">
        <v>2</v>
      </c>
      <c r="D20" t="n">
        <v>0</v>
      </c>
      <c r="E20" t="n">
        <v>0</v>
      </c>
      <c r="F20" t="n">
        <v>0</v>
      </c>
      <c r="G20" t="n">
        <v>6.28</v>
      </c>
      <c r="H20" t="n">
        <v>0</v>
      </c>
      <c r="I20" t="n">
        <v>1</v>
      </c>
      <c r="J20" t="n">
        <v>-1</v>
      </c>
      <c r="K20" t="n">
        <v>-1</v>
      </c>
      <c r="L20">
        <f>HYPERLINK("https://www.defined.fi/sol/PD11M8MB8qQUAiWzyEK4JwfS8rt7Set6av6a5JYpump?maker=29b7ech9iDueYkdogrE9Tqyyo9Nsug3Hbfv7U4xD6phW","https://www.defined.fi/sol/PD11M8MB8qQUAiWzyEK4JwfS8rt7Set6av6a5JYpump?maker=29b7ech9iDueYkdogrE9Tqyyo9Nsug3Hbfv7U4xD6phW")</f>
        <v/>
      </c>
      <c r="M20">
        <f>HYPERLINK("https://dexscreener.com/solana/PD11M8MB8qQUAiWzyEK4JwfS8rt7Set6av6a5JYpump?maker=29b7ech9iDueYkdogrE9Tqyyo9Nsug3Hbfv7U4xD6phW","https://dexscreener.com/solana/PD11M8MB8qQUAiWzyEK4JwfS8rt7Set6av6a5JYpump?maker=29b7ech9iDueYkdogrE9Tqyyo9Nsug3Hbfv7U4xD6phW")</f>
        <v/>
      </c>
    </row>
    <row r="21">
      <c r="A21" t="inlineStr">
        <is>
          <t>So11111111111111111111111111111111111111111</t>
        </is>
      </c>
      <c r="B21" t="inlineStr">
        <is>
          <t>SOL</t>
        </is>
      </c>
      <c r="C21" t="n">
        <v>2</v>
      </c>
      <c r="D21" t="n">
        <v>0</v>
      </c>
      <c r="E21" t="n">
        <v>0</v>
      </c>
      <c r="F21" t="n">
        <v>0</v>
      </c>
      <c r="G21" t="n">
        <v>0</v>
      </c>
      <c r="H21" t="n">
        <v>0</v>
      </c>
      <c r="I21" t="n">
        <v>0</v>
      </c>
      <c r="J21" t="n">
        <v>-1</v>
      </c>
      <c r="K21" t="n">
        <v>-1</v>
      </c>
      <c r="L21">
        <f>HYPERLINK("https://www.defined.fi/sol/So11111111111111111111111111111111111111111?maker=29b7ech9iDueYkdogrE9Tqyyo9Nsug3Hbfv7U4xD6phW","https://www.defined.fi/sol/So11111111111111111111111111111111111111111?maker=29b7ech9iDueYkdogrE9Tqyyo9Nsug3Hbfv7U4xD6phW")</f>
        <v/>
      </c>
      <c r="M21">
        <f>HYPERLINK("https://dexscreener.com/solana/So11111111111111111111111111111111111111111?maker=29b7ech9iDueYkdogrE9Tqyyo9Nsug3Hbfv7U4xD6phW","https://dexscreener.com/solana/So11111111111111111111111111111111111111111?maker=29b7ech9iDueYkdogrE9Tqyyo9Nsug3Hbfv7U4xD6phW")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2024-10-20T15:37:39Z</dcterms:created>
  <dcterms:modified xsi:type="dcterms:W3CDTF">2024-10-20T15:37:39Z</dcterms:modified>
</cp:coreProperties>
</file>